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sebopela\Documents\"/>
    </mc:Choice>
  </mc:AlternateContent>
  <bookViews>
    <workbookView xWindow="0" yWindow="0" windowWidth="20490" windowHeight="9045"/>
  </bookViews>
  <sheets>
    <sheet name="Sheet1" sheetId="1" r:id="rId1"/>
  </sheets>
  <definedNames>
    <definedName name="_xlnm.Print_Area" localSheetId="0">Sheet1!$A$1:$G$610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 s="1"/>
  <c r="F48" i="1"/>
  <c r="F49" i="1"/>
  <c r="G49" i="1" s="1"/>
  <c r="F50" i="1"/>
  <c r="F112" i="1"/>
  <c r="F113" i="1"/>
  <c r="F182" i="1"/>
  <c r="E228" i="1"/>
  <c r="F289" i="1"/>
  <c r="F290" i="1"/>
  <c r="G290" i="1" s="1"/>
  <c r="F291" i="1"/>
  <c r="F292" i="1"/>
  <c r="G292" i="1" s="1"/>
  <c r="F294" i="1"/>
  <c r="F307" i="1"/>
  <c r="F308" i="1"/>
  <c r="F402" i="1"/>
  <c r="F543" i="1"/>
  <c r="F547" i="1"/>
  <c r="F549" i="1"/>
  <c r="F553" i="1"/>
  <c r="F557" i="1"/>
  <c r="F561" i="1"/>
  <c r="F564" i="1"/>
  <c r="G564" i="1" s="1"/>
  <c r="F569" i="1"/>
  <c r="F573" i="1"/>
  <c r="G573" i="1" s="1"/>
  <c r="F576" i="1"/>
  <c r="F579" i="1"/>
  <c r="G579" i="1" s="1"/>
  <c r="F583" i="1"/>
  <c r="F585" i="1"/>
  <c r="G585" i="1" s="1"/>
  <c r="F588" i="1"/>
  <c r="F591" i="1"/>
  <c r="G591" i="1" s="1"/>
  <c r="F593" i="1"/>
  <c r="F595" i="1"/>
  <c r="G595" i="1" s="1"/>
  <c r="F598" i="1"/>
  <c r="F603" i="1"/>
  <c r="G603" i="1" s="1"/>
  <c r="G569" i="1"/>
  <c r="G576" i="1"/>
  <c r="G581" i="1"/>
  <c r="G583" i="1"/>
  <c r="G593" i="1"/>
  <c r="G598" i="1"/>
  <c r="G291" i="1"/>
  <c r="G289" i="1"/>
  <c r="G51" i="1"/>
  <c r="G48" i="1"/>
  <c r="G50" i="1"/>
  <c r="G588" i="1"/>
  <c r="G561" i="1"/>
  <c r="G520" i="1"/>
  <c r="G527" i="1"/>
  <c r="G534" i="1"/>
  <c r="G536" i="1"/>
  <c r="G518" i="1"/>
  <c r="G464" i="1"/>
  <c r="G465" i="1"/>
  <c r="G466" i="1"/>
  <c r="G467" i="1"/>
  <c r="G468" i="1"/>
  <c r="G463" i="1"/>
  <c r="G404" i="1"/>
  <c r="G405" i="1"/>
  <c r="G406" i="1"/>
  <c r="G410" i="1"/>
  <c r="G411" i="1"/>
  <c r="G412" i="1"/>
  <c r="G413" i="1"/>
  <c r="G416" i="1"/>
  <c r="G417" i="1"/>
  <c r="G418" i="1"/>
  <c r="G419" i="1"/>
  <c r="G424" i="1"/>
  <c r="G425" i="1"/>
  <c r="G426" i="1"/>
  <c r="G430" i="1"/>
  <c r="G434" i="1"/>
  <c r="G436" i="1"/>
  <c r="G437" i="1"/>
  <c r="G441" i="1"/>
  <c r="G443" i="1"/>
  <c r="G446" i="1"/>
  <c r="G448" i="1"/>
  <c r="G449" i="1"/>
  <c r="G451" i="1"/>
  <c r="G453" i="1"/>
  <c r="G454" i="1"/>
  <c r="G403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368" i="1"/>
  <c r="G341" i="1"/>
  <c r="G342" i="1"/>
  <c r="G343" i="1"/>
  <c r="G344" i="1"/>
  <c r="G345" i="1"/>
  <c r="G354" i="1"/>
  <c r="G355" i="1"/>
  <c r="G358" i="1"/>
  <c r="G359" i="1"/>
  <c r="G360" i="1"/>
  <c r="G361" i="1"/>
  <c r="G362" i="1"/>
  <c r="G363" i="1"/>
  <c r="G340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30" i="1"/>
  <c r="G331" i="1"/>
  <c r="G332" i="1"/>
  <c r="G333" i="1"/>
  <c r="G334" i="1"/>
  <c r="G335" i="1"/>
  <c r="G336" i="1"/>
  <c r="G337" i="1"/>
  <c r="G338" i="1"/>
  <c r="G316" i="1"/>
  <c r="G312" i="1"/>
  <c r="G313" i="1"/>
  <c r="G314" i="1"/>
  <c r="G315" i="1"/>
  <c r="G311" i="1"/>
  <c r="G297" i="1"/>
  <c r="G296" i="1"/>
  <c r="G287" i="1"/>
  <c r="G288" i="1"/>
  <c r="G285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81" i="1"/>
  <c r="G282" i="1"/>
  <c r="G283" i="1"/>
  <c r="G284" i="1"/>
  <c r="G266" i="1"/>
  <c r="G248" i="1"/>
  <c r="G249" i="1"/>
  <c r="G250" i="1"/>
  <c r="G251" i="1"/>
  <c r="G252" i="1"/>
  <c r="G253" i="1"/>
  <c r="G254" i="1"/>
  <c r="G255" i="1"/>
  <c r="G256" i="1"/>
  <c r="G257" i="1"/>
  <c r="G247" i="1"/>
  <c r="G233" i="1"/>
  <c r="G234" i="1"/>
  <c r="G235" i="1"/>
  <c r="G236" i="1"/>
  <c r="G237" i="1"/>
  <c r="G238" i="1"/>
  <c r="G239" i="1"/>
  <c r="G240" i="1"/>
  <c r="G241" i="1"/>
  <c r="G242" i="1"/>
  <c r="G243" i="1"/>
  <c r="G232" i="1"/>
  <c r="G230" i="1"/>
  <c r="G228" i="1"/>
  <c r="G226" i="1"/>
  <c r="G219" i="1"/>
  <c r="G217" i="1"/>
  <c r="G215" i="1"/>
  <c r="G211" i="1"/>
  <c r="G209" i="1"/>
  <c r="G207" i="1"/>
  <c r="G205" i="1"/>
  <c r="G202" i="1"/>
  <c r="G185" i="1" l="1"/>
  <c r="G186" i="1"/>
  <c r="G187" i="1"/>
  <c r="G189" i="1"/>
  <c r="G190" i="1"/>
  <c r="G191" i="1"/>
  <c r="G192" i="1"/>
  <c r="G193" i="1"/>
  <c r="G194" i="1"/>
  <c r="G195" i="1"/>
  <c r="G196" i="1"/>
  <c r="G197" i="1"/>
  <c r="G184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67" i="1"/>
  <c r="G153" i="1"/>
  <c r="G154" i="1"/>
  <c r="G156" i="1"/>
  <c r="G157" i="1"/>
  <c r="G158" i="1"/>
  <c r="G160" i="1"/>
  <c r="G161" i="1"/>
  <c r="G162" i="1"/>
  <c r="G152" i="1"/>
  <c r="G144" i="1"/>
  <c r="G145" i="1"/>
  <c r="G146" i="1"/>
  <c r="G147" i="1"/>
  <c r="G143" i="1"/>
  <c r="G141" i="1"/>
  <c r="G136" i="1"/>
  <c r="G137" i="1"/>
  <c r="G138" i="1"/>
  <c r="G139" i="1"/>
  <c r="G135" i="1"/>
  <c r="G108" i="1"/>
  <c r="G117" i="1"/>
  <c r="G118" i="1"/>
  <c r="G119" i="1"/>
  <c r="G120" i="1"/>
  <c r="G121" i="1"/>
  <c r="G116" i="1"/>
  <c r="G111" i="1"/>
  <c r="G109" i="1"/>
  <c r="G110" i="1"/>
  <c r="G107" i="1"/>
  <c r="G106" i="1"/>
  <c r="G103" i="1"/>
  <c r="G102" i="1"/>
  <c r="G96" i="1"/>
  <c r="G97" i="1"/>
  <c r="G98" i="1"/>
  <c r="G99" i="1"/>
  <c r="G95" i="1"/>
  <c r="G90" i="1"/>
  <c r="G91" i="1"/>
  <c r="G92" i="1"/>
  <c r="G93" i="1"/>
  <c r="G89" i="1"/>
  <c r="G79" i="1"/>
  <c r="G81" i="1"/>
  <c r="G82" i="1"/>
  <c r="G553" i="1"/>
  <c r="G549" i="1"/>
  <c r="G547" i="1"/>
  <c r="G543" i="1"/>
  <c r="G307" i="1"/>
  <c r="B158" i="1"/>
</calcChain>
</file>

<file path=xl/sharedStrings.xml><?xml version="1.0" encoding="utf-8"?>
<sst xmlns="http://schemas.openxmlformats.org/spreadsheetml/2006/main" count="873" uniqueCount="591">
  <si>
    <t>FETAKGOMO TUBATSE LOCAL MUNICIPALITY</t>
  </si>
  <si>
    <t xml:space="preserve"> </t>
  </si>
  <si>
    <t>2019/20        c/R</t>
  </si>
  <si>
    <t>2020/21             c/R</t>
  </si>
  <si>
    <t>ASSESSMENT
 RATES</t>
  </si>
  <si>
    <t>Burgersfort Steelpoort Ohrigstad Fetakgomo
 Ga-Mapodile Tubatse Mecklenburg</t>
  </si>
  <si>
    <t>BURGERSFORT, STEELPOORT, OHRIGSTAD, APEL, GA-MAPODILE, TUBATSE AND MECKLENBURG</t>
  </si>
  <si>
    <t>Residential Stands</t>
  </si>
  <si>
    <t xml:space="preserve">        Residential 1</t>
  </si>
  <si>
    <t xml:space="preserve">        Indigent family &amp; child headed family (If qualify in terms of Rates Policy a rebate of)</t>
  </si>
  <si>
    <r>
      <t xml:space="preserve">        Pensioners (If qualify in terms of the Rates Policy a rebate of</t>
    </r>
    <r>
      <rPr>
        <sz val="11"/>
        <color theme="1"/>
        <rFont val="Calibri"/>
        <family val="2"/>
        <scheme val="minor"/>
      </rPr>
      <t>)</t>
    </r>
  </si>
  <si>
    <t xml:space="preserve">         Residential 2</t>
  </si>
  <si>
    <t xml:space="preserve">        Residential 3</t>
  </si>
  <si>
    <t>Developers</t>
  </si>
  <si>
    <t xml:space="preserve">        Developers (Remaining portion of the farm.)( Residential Tariff Less Discount of……)</t>
  </si>
  <si>
    <t>Agricultural</t>
  </si>
  <si>
    <t xml:space="preserve">      Agricultural (Farming)</t>
  </si>
  <si>
    <t xml:space="preserve">      Agricultural (Business portion)</t>
  </si>
  <si>
    <t xml:space="preserve">      Farms  with mining 1</t>
  </si>
  <si>
    <t>Business Stands</t>
  </si>
  <si>
    <r>
      <t xml:space="preserve">       Businesses, </t>
    </r>
    <r>
      <rPr>
        <b/>
        <sz val="10"/>
        <rFont val="Arial"/>
        <family val="2"/>
      </rPr>
      <t>as well</t>
    </r>
    <r>
      <rPr>
        <sz val="10"/>
        <rFont val="Arial"/>
        <family val="2"/>
      </rPr>
      <t xml:space="preserve"> as Guest Houses in Urban areas </t>
    </r>
    <r>
      <rPr>
        <b/>
        <sz val="10"/>
        <rFont val="Arial"/>
        <family val="2"/>
      </rPr>
      <t>with</t>
    </r>
    <r>
      <rPr>
        <sz val="10"/>
        <rFont val="Arial"/>
        <family val="2"/>
      </rPr>
      <t xml:space="preserve"> services</t>
    </r>
  </si>
  <si>
    <r>
      <t xml:space="preserve">       Business </t>
    </r>
    <r>
      <rPr>
        <b/>
        <sz val="10"/>
        <rFont val="Arial"/>
        <family val="2"/>
      </rPr>
      <t>included</t>
    </r>
    <r>
      <rPr>
        <sz val="10"/>
        <rFont val="Arial"/>
        <family val="2"/>
      </rPr>
      <t xml:space="preserve"> Guest Houses </t>
    </r>
    <r>
      <rPr>
        <b/>
        <sz val="10"/>
        <rFont val="Arial"/>
        <family val="2"/>
      </rPr>
      <t>without</t>
    </r>
    <r>
      <rPr>
        <sz val="10"/>
        <rFont val="Arial"/>
        <family val="2"/>
      </rPr>
      <t xml:space="preserve"> Services.(Business tariff less Discount of ……..)</t>
    </r>
  </si>
  <si>
    <t>Businesses /Industrial</t>
  </si>
  <si>
    <t xml:space="preserve">Mining </t>
  </si>
  <si>
    <t>Illegal Usage</t>
  </si>
  <si>
    <t>Municipal Properties</t>
  </si>
  <si>
    <t>Exempted</t>
  </si>
  <si>
    <t>Public Infrastructure (PSI)</t>
  </si>
  <si>
    <t>Public Benefit organizations(as defined in the rates policy)</t>
  </si>
  <si>
    <t>Public Worship (Churches)</t>
  </si>
  <si>
    <t>Government Properties</t>
  </si>
  <si>
    <t xml:space="preserve">       Government:Farms</t>
  </si>
  <si>
    <t xml:space="preserve">       Government : Farms With Mining 1</t>
  </si>
  <si>
    <t xml:space="preserve">       Government: Residential</t>
  </si>
  <si>
    <t xml:space="preserve">       Government: Public Institutions</t>
  </si>
  <si>
    <t xml:space="preserve">  </t>
  </si>
  <si>
    <t>Public Schools</t>
  </si>
  <si>
    <t xml:space="preserve">                   Public Health Care Institution (as defined in policy a rebate of)</t>
  </si>
  <si>
    <t xml:space="preserve">                   Independent Schools (as defined in policy a rebate of)</t>
  </si>
  <si>
    <t>Issue of Documents</t>
  </si>
  <si>
    <t>Issue of Memorandum to Attorneys  for  Transport of Properties</t>
  </si>
  <si>
    <t>Issue of Clearance Certificate</t>
  </si>
  <si>
    <t>Issue Of Valuation Certificate</t>
  </si>
  <si>
    <t>Issue of Valuation Roll</t>
  </si>
  <si>
    <t xml:space="preserve">Non Refundable Tender Deposit </t>
  </si>
  <si>
    <t>Interest of prime plus 1% on outstanding amounts more than 30 days</t>
  </si>
  <si>
    <t>All tariffs are VAT exclusive</t>
  </si>
  <si>
    <t>BULK CONTIBUTIONS</t>
  </si>
  <si>
    <t xml:space="preserve">2019/20
c/R
</t>
  </si>
  <si>
    <t xml:space="preserve">2020/21
c/R
</t>
  </si>
  <si>
    <t>Bulk Contribution per unit</t>
  </si>
  <si>
    <t>Roads &amp; Streetlights</t>
  </si>
  <si>
    <t>Calculate by Tech</t>
  </si>
  <si>
    <t>(Residential)</t>
  </si>
  <si>
    <t>(Business)</t>
  </si>
  <si>
    <t>Prime plus 1%</t>
  </si>
  <si>
    <t>REFUSE</t>
  </si>
  <si>
    <t>Indigent people</t>
  </si>
  <si>
    <t>Income per Household less than 3 times social pension per month or as amended by policy</t>
  </si>
  <si>
    <t>Free</t>
  </si>
  <si>
    <t>Residential one stands</t>
  </si>
  <si>
    <t xml:space="preserve">  -</t>
  </si>
  <si>
    <t>Valuation (R1 -50000)</t>
  </si>
  <si>
    <t>According to valuation</t>
  </si>
  <si>
    <t>Only on improved stands</t>
  </si>
  <si>
    <t>Valuation (R51,000 -500,000)</t>
  </si>
  <si>
    <t>(R/C/U/Month)</t>
  </si>
  <si>
    <t>Valuation (R500,001 -1,000,000)</t>
  </si>
  <si>
    <t>Valuation (R1,000,000 and more)</t>
  </si>
  <si>
    <t>Residential 2 &amp; 3 Stands</t>
  </si>
  <si>
    <t xml:space="preserve">Per unit </t>
  </si>
  <si>
    <t>Rural: Flat rate</t>
  </si>
  <si>
    <t>once per week</t>
  </si>
  <si>
    <t>Block of flats</t>
  </si>
  <si>
    <t>Per 100sqm or part thereof of the floor area</t>
  </si>
  <si>
    <t>From July 2013</t>
  </si>
  <si>
    <t>BUSINESS HOTELS AND INDUSTRIES</t>
  </si>
  <si>
    <t>Per sqm of building</t>
  </si>
  <si>
    <t>Per sqm</t>
  </si>
  <si>
    <t>of buliding</t>
  </si>
  <si>
    <t>Up tp 300sqm or part thereof of the floorarea of building</t>
  </si>
  <si>
    <t>Thereafter per 100sqm or part thereof</t>
  </si>
  <si>
    <t>Containers</t>
  </si>
  <si>
    <t>Removal once Per Container</t>
  </si>
  <si>
    <t>Per Container</t>
  </si>
  <si>
    <t>For the removal of refuse where</t>
  </si>
  <si>
    <t>Removal twice a week</t>
  </si>
  <si>
    <t>per month</t>
  </si>
  <si>
    <t xml:space="preserve">a mass container is specifically </t>
  </si>
  <si>
    <t>Removal three times a week</t>
  </si>
  <si>
    <t>supplied for use by a specific premises</t>
  </si>
  <si>
    <t>Removal five times per week</t>
  </si>
  <si>
    <t>per container per removal</t>
  </si>
  <si>
    <t>Ordinary Refuse (Own delivery) Public</t>
  </si>
  <si>
    <t>per light delivery van or trailer load less than one ton</t>
  </si>
  <si>
    <t>Disposal at Landfil site</t>
  </si>
  <si>
    <t>per load not exceeding three ton</t>
  </si>
  <si>
    <t>per load not  exceeding six ton but exceeding three ton</t>
  </si>
  <si>
    <t>per load not  exceeding ten ton but exceeding six ton</t>
  </si>
  <si>
    <t xml:space="preserve">per load exceeding ten ton </t>
  </si>
  <si>
    <t>Ordinary Refuse (Own delivery) Business</t>
  </si>
  <si>
    <t>Disposal at Landfill site</t>
  </si>
  <si>
    <t>Other Disposal at landfill site</t>
  </si>
  <si>
    <t>Garden</t>
  </si>
  <si>
    <t>per kg</t>
  </si>
  <si>
    <t>Building</t>
  </si>
  <si>
    <t>Rubble</t>
  </si>
  <si>
    <t>State supported schools,technicons</t>
  </si>
  <si>
    <t>colleges and universities</t>
  </si>
  <si>
    <t xml:space="preserve">0 to 1000 sqm           </t>
  </si>
  <si>
    <t>Per bin</t>
  </si>
  <si>
    <t>1001 and more per additional 1000sqm</t>
  </si>
  <si>
    <t xml:space="preserve"> From 1 July 2013</t>
  </si>
  <si>
    <t>Per 1 cubic metre</t>
  </si>
  <si>
    <t>Government facilities</t>
  </si>
  <si>
    <t>Fixed charge</t>
  </si>
  <si>
    <t xml:space="preserve"> Churches</t>
  </si>
  <si>
    <t>Cleaning of</t>
  </si>
  <si>
    <t>Per square meter for cutting  or cleaning of rubbish only</t>
  </si>
  <si>
    <t>Vacant Stands or sidewalks</t>
  </si>
  <si>
    <t>Per square meter for removing the cuttings or rubbish</t>
  </si>
  <si>
    <t>Purchase of Refuse Bin</t>
  </si>
  <si>
    <t>Removing perishable refuse</t>
  </si>
  <si>
    <t>Per municipal disposal</t>
  </si>
  <si>
    <t>Per removal</t>
  </si>
  <si>
    <t>Own delivery</t>
  </si>
  <si>
    <t>Carcass Removal</t>
  </si>
  <si>
    <t>Calf,Cat,Sheep,Foal,Goat,Lamb,Pig or poultry</t>
  </si>
  <si>
    <t>Per carcass</t>
  </si>
  <si>
    <t xml:space="preserve">Any other animal </t>
  </si>
  <si>
    <t xml:space="preserve">Maximum charge per removal </t>
  </si>
  <si>
    <t>Developers Contribution</t>
  </si>
  <si>
    <t>New developments and subdivisions per new stand</t>
  </si>
  <si>
    <t>Per stand</t>
  </si>
  <si>
    <t>Interest on outstanding amounts more than 30 days</t>
  </si>
  <si>
    <t>CEMETRIES</t>
  </si>
  <si>
    <t>Burial space only</t>
  </si>
  <si>
    <t>Still born grave pit</t>
  </si>
  <si>
    <t>Child grave pit</t>
  </si>
  <si>
    <t>Adult grave pit</t>
  </si>
  <si>
    <t>.</t>
  </si>
  <si>
    <t>Non residence grave and digging</t>
  </si>
  <si>
    <t>LIBRARIES</t>
  </si>
  <si>
    <t>Membership Fees per year</t>
  </si>
  <si>
    <t>Learners (scholars)</t>
  </si>
  <si>
    <t>Adults (student)</t>
  </si>
  <si>
    <t>Pensioners</t>
  </si>
  <si>
    <t>Household</t>
  </si>
  <si>
    <t>Institutional</t>
  </si>
  <si>
    <t>Renewal of Membership</t>
  </si>
  <si>
    <t>Renewal of membership</t>
  </si>
  <si>
    <t>Photocopies (per page )</t>
  </si>
  <si>
    <t>A4 Size</t>
  </si>
  <si>
    <t>A3 Size (school kids)</t>
  </si>
  <si>
    <t>Lamination</t>
  </si>
  <si>
    <t>A5 Size</t>
  </si>
  <si>
    <t>A3 Size plus</t>
  </si>
  <si>
    <t>RENT/HIRE OF MUNICIPAL PROPERTIES</t>
  </si>
  <si>
    <t>1.Ga-Mapodile Centre</t>
  </si>
  <si>
    <t>Refundable Deposit</t>
  </si>
  <si>
    <t xml:space="preserve">Rental </t>
  </si>
  <si>
    <t xml:space="preserve"> Weekdays</t>
  </si>
  <si>
    <t>per day/night</t>
  </si>
  <si>
    <t>Rental</t>
  </si>
  <si>
    <t>Weekend/public holiday</t>
  </si>
  <si>
    <t>2.Tubatse/Praktiseer offices</t>
  </si>
  <si>
    <t xml:space="preserve"> Weekdays (per Square meter)</t>
  </si>
  <si>
    <t xml:space="preserve">3.Council Old Chamber </t>
  </si>
  <si>
    <t>4. Hiring of council facilities</t>
  </si>
  <si>
    <t xml:space="preserve"> All municipal facilities</t>
  </si>
  <si>
    <t>10% increment per annum</t>
  </si>
  <si>
    <t>community halls</t>
  </si>
  <si>
    <t>private individuals</t>
  </si>
  <si>
    <t>weekdays</t>
  </si>
  <si>
    <t>weekend/public holidays</t>
  </si>
  <si>
    <t>churches, NPOs, political organisations, unions, clubs and other cultural and sporting organisations</t>
  </si>
  <si>
    <t>refundable deposit</t>
  </si>
  <si>
    <t>Deposit for community halls</t>
  </si>
  <si>
    <t>Civic Hall</t>
  </si>
  <si>
    <t>Deposit for civic Hall</t>
  </si>
  <si>
    <t>Monthly Renatal/Annual of Municipal Faciliites</t>
  </si>
  <si>
    <t>Monthly/Annual</t>
  </si>
  <si>
    <r>
      <t>R60 per m</t>
    </r>
    <r>
      <rPr>
        <sz val="11"/>
        <color indexed="8"/>
        <rFont val="Calibri"/>
        <family val="2"/>
      </rPr>
      <t>²</t>
    </r>
  </si>
  <si>
    <t>Recreational Park</t>
  </si>
  <si>
    <t>Child (6-18 years)</t>
  </si>
  <si>
    <t xml:space="preserve">Adult </t>
  </si>
  <si>
    <t>Individuals</t>
  </si>
  <si>
    <t>Groups (5-10 people)</t>
  </si>
  <si>
    <t>School visit</t>
  </si>
  <si>
    <t>Weddings</t>
  </si>
  <si>
    <t>Year end functions ( per person)</t>
  </si>
  <si>
    <t>Sports Complex</t>
  </si>
  <si>
    <t>Match Practice ( Local Team)</t>
  </si>
  <si>
    <t>Tournaments ( Local)</t>
  </si>
  <si>
    <t>Tournaments ( District)</t>
  </si>
  <si>
    <t>Tournaments ( Provincial)</t>
  </si>
  <si>
    <t>Grader</t>
  </si>
  <si>
    <t>Sale of Dustbin</t>
  </si>
  <si>
    <t>Sale of Wheelie Dustbin</t>
  </si>
  <si>
    <t>Hiring of boardroom</t>
  </si>
  <si>
    <t>deposit</t>
  </si>
  <si>
    <t>rental daily</t>
  </si>
  <si>
    <t>Leasing of Hawker stalls</t>
  </si>
  <si>
    <t>Traffic escort</t>
  </si>
  <si>
    <t>Loss of Docket</t>
  </si>
  <si>
    <t>Hawkers Permit</t>
  </si>
  <si>
    <t>BUILDING PLAN FEES</t>
  </si>
  <si>
    <r>
      <t>New buildings:- a) up to 150m² (</t>
    </r>
    <r>
      <rPr>
        <b/>
        <sz val="10"/>
        <rFont val="Arial"/>
        <family val="2"/>
      </rPr>
      <t>per square meter</t>
    </r>
    <r>
      <rPr>
        <sz val="10"/>
        <rFont val="Arial"/>
        <family val="2"/>
      </rPr>
      <t>)</t>
    </r>
  </si>
  <si>
    <r>
      <t xml:space="preserve">R5.24 /m²
</t>
    </r>
    <r>
      <rPr>
        <sz val="11"/>
        <rFont val="Calibri"/>
        <family val="2"/>
      </rPr>
      <t>Straight</t>
    </r>
  </si>
  <si>
    <r>
      <t xml:space="preserve">R5.55 /m²
</t>
    </r>
    <r>
      <rPr>
        <sz val="11"/>
        <rFont val="Calibri"/>
        <family val="2"/>
      </rPr>
      <t>Straight</t>
    </r>
  </si>
  <si>
    <t xml:space="preserve">New buildings:-b) on balance above 150m² </t>
  </si>
  <si>
    <t>Minimum payable</t>
  </si>
  <si>
    <t>Additions to existing buildings</t>
  </si>
  <si>
    <t>Same as nr3</t>
  </si>
  <si>
    <r>
      <t>Alterations to or inside existing building(</t>
    </r>
    <r>
      <rPr>
        <b/>
        <sz val="10"/>
        <rFont val="Arial"/>
        <family val="2"/>
      </rPr>
      <t>per square meter)</t>
    </r>
  </si>
  <si>
    <r>
      <t>R5.24/m</t>
    </r>
    <r>
      <rPr>
        <vertAlign val="superscript"/>
        <sz val="10"/>
        <rFont val="Arial"/>
        <family val="2"/>
      </rPr>
      <t>2</t>
    </r>
  </si>
  <si>
    <r>
      <t>R5.55/m</t>
    </r>
    <r>
      <rPr>
        <vertAlign val="superscript"/>
        <sz val="10"/>
        <rFont val="Arial"/>
        <family val="2"/>
      </rPr>
      <t>2</t>
    </r>
  </si>
  <si>
    <t>Amended plans/Redesign/new proposal (after submission)</t>
  </si>
  <si>
    <r>
      <t>R5.24/m</t>
    </r>
    <r>
      <rPr>
        <vertAlign val="superscript"/>
        <sz val="11"/>
        <rFont val="Calibri"/>
        <family val="2"/>
      </rPr>
      <t>2</t>
    </r>
  </si>
  <si>
    <r>
      <t>Engineers design/Concrete slabs/structures/Timber structures(</t>
    </r>
    <r>
      <rPr>
        <b/>
        <sz val="10"/>
        <rFont val="Arial"/>
        <family val="2"/>
      </rPr>
      <t>per square meter</t>
    </r>
    <r>
      <rPr>
        <sz val="10"/>
        <rFont val="Arial"/>
        <family val="2"/>
      </rPr>
      <t>)</t>
    </r>
  </si>
  <si>
    <r>
      <t>R3.21/m</t>
    </r>
    <r>
      <rPr>
        <vertAlign val="superscript"/>
        <sz val="10"/>
        <rFont val="Arial"/>
        <family val="2"/>
      </rPr>
      <t>2</t>
    </r>
  </si>
  <si>
    <t>Engineers design/Steel structures(per square meter)</t>
  </si>
  <si>
    <r>
      <t>Sewage/drainage plan less than 500M</t>
    </r>
    <r>
      <rPr>
        <vertAlign val="superscript"/>
        <sz val="10"/>
        <rFont val="Arial"/>
        <family val="2"/>
      </rPr>
      <t>2</t>
    </r>
  </si>
  <si>
    <t>R1440.00</t>
  </si>
  <si>
    <t>R1526.40</t>
  </si>
  <si>
    <r>
      <t>Sewage/drainage plan greater than 500M</t>
    </r>
    <r>
      <rPr>
        <vertAlign val="superscript"/>
        <sz val="10"/>
        <rFont val="Arial"/>
        <family val="2"/>
      </rPr>
      <t>2</t>
    </r>
  </si>
  <si>
    <t>R2880.00</t>
  </si>
  <si>
    <t>R3052.80</t>
  </si>
  <si>
    <t>Renewal of plans within one yaer after lapsing (approval of plans lapses 12 months after approval)</t>
  </si>
  <si>
    <t xml:space="preserve">50% of 
calculated fees. </t>
  </si>
  <si>
    <t>Renewal of plans within two yaers after lapsing (approval of plans lapses 12 months after approval)</t>
  </si>
  <si>
    <t>100% of 
calculated fees</t>
  </si>
  <si>
    <t>Preliminary Sketch plans</t>
  </si>
  <si>
    <t xml:space="preserve">Community funded projects    </t>
  </si>
  <si>
    <t xml:space="preserve">Government plans (Not to be approved/disapproved) only for information  </t>
  </si>
  <si>
    <t>zero</t>
  </si>
  <si>
    <t>Local Authority plans. To be approved/disapproved as all other plans</t>
  </si>
  <si>
    <r>
      <t>Low Cost housing plans. To be approved/disapproved as all other plans(</t>
    </r>
    <r>
      <rPr>
        <b/>
        <sz val="10"/>
        <rFont val="Arial"/>
        <family val="2"/>
      </rPr>
      <t>per square meter)</t>
    </r>
  </si>
  <si>
    <r>
      <t>R4.79/m</t>
    </r>
    <r>
      <rPr>
        <vertAlign val="superscript"/>
        <sz val="10"/>
        <rFont val="Arial"/>
        <family val="2"/>
      </rPr>
      <t>2</t>
    </r>
  </si>
  <si>
    <r>
      <t>R5.10/m</t>
    </r>
    <r>
      <rPr>
        <vertAlign val="superscript"/>
        <sz val="10"/>
        <rFont val="Arial"/>
        <family val="2"/>
      </rPr>
      <t>2</t>
    </r>
  </si>
  <si>
    <t>Application to commence construction of building prior to approval of plans (section 7(6) of NBR</t>
  </si>
  <si>
    <r>
      <t>R6.81/m</t>
    </r>
    <r>
      <rPr>
        <vertAlign val="superscript"/>
        <sz val="10"/>
        <rFont val="Arial"/>
        <family val="2"/>
      </rPr>
      <t>2</t>
    </r>
  </si>
  <si>
    <r>
      <t>R7.21/m</t>
    </r>
    <r>
      <rPr>
        <vertAlign val="superscript"/>
        <sz val="10"/>
        <rFont val="Arial"/>
        <family val="2"/>
      </rPr>
      <t>2</t>
    </r>
  </si>
  <si>
    <t>Application for consent to occupy before occupation certificate is issued. (Section 14[1A]</t>
  </si>
  <si>
    <r>
      <t>R3.49/m</t>
    </r>
    <r>
      <rPr>
        <vertAlign val="superscript"/>
        <sz val="10"/>
        <rFont val="Arial"/>
        <family val="2"/>
      </rPr>
      <t>2</t>
    </r>
  </si>
  <si>
    <r>
      <t>R3.70/m</t>
    </r>
    <r>
      <rPr>
        <vertAlign val="superscript"/>
        <sz val="10"/>
        <rFont val="Arial"/>
        <family val="2"/>
      </rPr>
      <t>2</t>
    </r>
  </si>
  <si>
    <t>Demolition Permit</t>
  </si>
  <si>
    <t>Per appilcation</t>
  </si>
  <si>
    <t xml:space="preserve">Swimming pool </t>
  </si>
  <si>
    <t>Per item</t>
  </si>
  <si>
    <t>Minor building works (Section 13 of NBR)</t>
  </si>
  <si>
    <t>Reroofing.</t>
  </si>
  <si>
    <t>Fuel pumps, Fuel storage, Tanks and Gas installations</t>
  </si>
  <si>
    <t>Installation of Masts:-</t>
  </si>
  <si>
    <t>Ground based</t>
  </si>
  <si>
    <t>Roof top based</t>
  </si>
  <si>
    <t>Freestanding walls/boundary</t>
  </si>
  <si>
    <t>Occupation certificate</t>
  </si>
  <si>
    <t>Building plans submitted in informal settlements</t>
  </si>
  <si>
    <t>Sidewalk deposit/Guarantee:</t>
  </si>
  <si>
    <t>Developed sidewalks</t>
  </si>
  <si>
    <t>R150.67/m132</t>
  </si>
  <si>
    <r>
      <t>Landscaped sidewalks (</t>
    </r>
    <r>
      <rPr>
        <b/>
        <sz val="10"/>
        <rFont val="Arial"/>
        <family val="2"/>
      </rPr>
      <t>per square meter</t>
    </r>
    <r>
      <rPr>
        <sz val="10"/>
        <rFont val="Arial"/>
        <family val="2"/>
      </rPr>
      <t>)</t>
    </r>
  </si>
  <si>
    <t>R113.34/m132</t>
  </si>
  <si>
    <t>BUILDING PLAN FEES (continue)</t>
  </si>
  <si>
    <t>Sidewalk Rentals:-</t>
  </si>
  <si>
    <r>
      <t>0m²</t>
    </r>
    <r>
      <rPr>
        <sz val="11"/>
        <rFont val="Calibri"/>
        <family val="2"/>
      </rPr>
      <t xml:space="preserve"> to 50m</t>
    </r>
    <r>
      <rPr>
        <sz val="10"/>
        <rFont val="Arial"/>
        <family val="2"/>
      </rPr>
      <t>²</t>
    </r>
  </si>
  <si>
    <t>Per m² per week</t>
  </si>
  <si>
    <r>
      <t>51m²</t>
    </r>
    <r>
      <rPr>
        <sz val="11"/>
        <rFont val="Calibri"/>
        <family val="2"/>
      </rPr>
      <t xml:space="preserve"> to 100m</t>
    </r>
    <r>
      <rPr>
        <sz val="10"/>
        <rFont val="Arial"/>
        <family val="2"/>
      </rPr>
      <t>²</t>
    </r>
  </si>
  <si>
    <r>
      <t>101m²</t>
    </r>
    <r>
      <rPr>
        <sz val="11"/>
        <rFont val="Calibri"/>
        <family val="2"/>
      </rPr>
      <t xml:space="preserve"> to 150m</t>
    </r>
    <r>
      <rPr>
        <sz val="10"/>
        <rFont val="Arial"/>
        <family val="2"/>
      </rPr>
      <t>²</t>
    </r>
  </si>
  <si>
    <r>
      <t>151m²</t>
    </r>
    <r>
      <rPr>
        <sz val="11"/>
        <rFont val="Calibri"/>
        <family val="2"/>
      </rPr>
      <t xml:space="preserve"> to 200m</t>
    </r>
    <r>
      <rPr>
        <sz val="10"/>
        <rFont val="Arial"/>
        <family val="2"/>
      </rPr>
      <t>²</t>
    </r>
  </si>
  <si>
    <r>
      <t>201m²</t>
    </r>
    <r>
      <rPr>
        <sz val="11"/>
        <rFont val="Calibri"/>
        <family val="2"/>
      </rPr>
      <t xml:space="preserve"> and more</t>
    </r>
  </si>
  <si>
    <t xml:space="preserve">Re-Inspection Fee </t>
  </si>
  <si>
    <t>Plumber's Registration Fee</t>
  </si>
  <si>
    <t>Annual fee</t>
  </si>
  <si>
    <t xml:space="preserve">Electrician's Registration Fee </t>
  </si>
  <si>
    <t xml:space="preserve">Contractor's Registration </t>
  </si>
  <si>
    <t xml:space="preserve">Deposit </t>
  </si>
  <si>
    <t xml:space="preserve">Registrations fee </t>
  </si>
  <si>
    <t xml:space="preserve">Re-Issue of Occupational Certificate Fee </t>
  </si>
  <si>
    <t>APPLICATIONS FEES IN TERMS OF THE TOWN PLANNING &amp;TOWNSHIPS ORDINANCE NO 15 OF 1986</t>
  </si>
  <si>
    <t>Application Type</t>
  </si>
  <si>
    <t>FEES FOR LAND USE APPLICATIONS SUBMITTED IN TERMS OF THE PROPOSED MUNICIPAL SPATIAL PLANNING AND LAND USE BY-LAW, 2015 &amp;TOWN PLANNING AND TOWNSHIP ORDINANCES FOR THE 2017/2018 FINANCIAL YEAR</t>
  </si>
  <si>
    <t>APPLICATION FEES</t>
  </si>
  <si>
    <t xml:space="preserve">TYPE OF APPLICATION </t>
  </si>
  <si>
    <r>
      <t>1.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Establishment of a township</t>
    </r>
  </si>
  <si>
    <r>
      <t>2.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Extension of the boundaries of a township:</t>
    </r>
  </si>
  <si>
    <r>
      <t>3.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Amendment of a township establishment application:</t>
    </r>
  </si>
  <si>
    <r>
      <t>(a)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 xml:space="preserve">If already approved by the Municipality </t>
    </r>
  </si>
  <si>
    <r>
      <t>(b)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If not already approved by the Municipality</t>
    </r>
  </si>
  <si>
    <r>
      <t>4.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Division of township</t>
    </r>
  </si>
  <si>
    <r>
      <t>5.</t>
    </r>
    <r>
      <rPr>
        <sz val="7"/>
        <color indexed="8"/>
        <rFont val="Times New Roman"/>
        <family val="1"/>
      </rPr>
      <t xml:space="preserve">         </t>
    </r>
    <r>
      <rPr>
        <sz val="11.5"/>
        <color indexed="8"/>
        <rFont val="Tahoma"/>
        <family val="2"/>
      </rPr>
      <t>Phasing/cancellation of approved layout plan</t>
    </r>
  </si>
  <si>
    <r>
      <t>6.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Rezoning:</t>
    </r>
  </si>
  <si>
    <r>
      <t>(a)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One erf</t>
    </r>
  </si>
  <si>
    <r>
      <t>(b)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Every erf additional to the First Erf Per Erf</t>
    </r>
  </si>
  <si>
    <r>
      <t>7.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Removal, amendment, suspension of a restrictive or obsolete condition, servitude or reservation against the title of the land</t>
    </r>
  </si>
  <si>
    <r>
      <t>8.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Amendment, phasing or cancellation of a general plan of a township</t>
    </r>
  </si>
  <si>
    <r>
      <t>9.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Division of farm land</t>
    </r>
  </si>
  <si>
    <r>
      <t>10.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Subdivision of land:</t>
    </r>
  </si>
  <si>
    <r>
      <t>(a)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For first erven</t>
    </r>
  </si>
  <si>
    <r>
      <t>(b)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Every erf additional to the first twoerven  Per erf</t>
    </r>
  </si>
  <si>
    <r>
      <t>11.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Consolidation of land</t>
    </r>
  </si>
  <si>
    <r>
      <t>12.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Subdivision and consolidation of land</t>
    </r>
  </si>
  <si>
    <r>
      <t>13.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Permanent closure of a public place Per closure</t>
    </r>
  </si>
  <si>
    <r>
      <t>14.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Consent uses:</t>
    </r>
  </si>
  <si>
    <r>
      <t>-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 xml:space="preserve"> Special</t>
    </r>
  </si>
  <si>
    <r>
      <t>-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 xml:space="preserve"> Written </t>
    </r>
  </si>
  <si>
    <r>
      <t>15.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The removal, amendment or suspension of a restrictive title condition relating to the density of residential development</t>
    </r>
  </si>
  <si>
    <r>
      <t>16.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Temporary use</t>
    </r>
  </si>
  <si>
    <t>a. High Impact</t>
  </si>
  <si>
    <r>
      <t>b.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Low Impact</t>
    </r>
  </si>
  <si>
    <t xml:space="preserve">c. Material Amendment </t>
  </si>
  <si>
    <t>Half of the application fee</t>
  </si>
  <si>
    <r>
      <t>d.</t>
    </r>
    <r>
      <rPr>
        <sz val="7"/>
        <color indexed="8"/>
        <rFont val="Times New Roman"/>
        <family val="1"/>
      </rPr>
      <t xml:space="preserve">    </t>
    </r>
    <r>
      <rPr>
        <sz val="11"/>
        <color indexed="8"/>
        <rFont val="Tahoma"/>
        <family val="2"/>
      </rPr>
      <t>Removal, Amendment, Suspension of a restrictive or obsolete condition,servitude or reservation against the Title Deed of Land</t>
    </r>
  </si>
  <si>
    <t>Extension of timeframe for lodging documents to Surveyor General</t>
  </si>
  <si>
    <t>R 2 500.00 Per Year</t>
  </si>
  <si>
    <t>R 2 650.00 Per Year</t>
  </si>
  <si>
    <t xml:space="preserve">Application for extension of boundary of approved township                         </t>
  </si>
  <si>
    <t>Lodging of appeal</t>
  </si>
  <si>
    <t>MISCELLANEOUS FEES</t>
  </si>
  <si>
    <r>
      <t>1.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Erection of a second dwelling</t>
    </r>
  </si>
  <si>
    <r>
      <t>2.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Relaxation of height restriction</t>
    </r>
  </si>
  <si>
    <r>
      <t>3.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a. Relaxation of building line</t>
    </r>
  </si>
  <si>
    <t>b. Penalty                                                                     per encroachment /affected side</t>
  </si>
  <si>
    <r>
      <t>4.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Relaxation of parking per parking bays</t>
    </r>
  </si>
  <si>
    <r>
      <t>5.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Relaxation of coverage</t>
    </r>
  </si>
  <si>
    <r>
      <t>6.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Site development plan</t>
    </r>
  </si>
  <si>
    <r>
      <t>a.</t>
    </r>
    <r>
      <rPr>
        <sz val="7"/>
        <color indexed="8"/>
        <rFont val="Times New Roman"/>
        <family val="1"/>
      </rPr>
      <t xml:space="preserve">    </t>
    </r>
    <r>
      <rPr>
        <sz val="11"/>
        <color indexed="8"/>
        <rFont val="Arial"/>
        <family val="2"/>
      </rPr>
      <t>Application fee With relaxation of building line + penalty</t>
    </r>
  </si>
  <si>
    <r>
      <t>7.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Extension of validity period of approval</t>
    </r>
  </si>
  <si>
    <r>
      <t>8.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Certificates:</t>
    </r>
  </si>
  <si>
    <t>(a) Zoning certificate Per certificate</t>
  </si>
  <si>
    <t>(b) Any other certificate Per certificate</t>
  </si>
  <si>
    <r>
      <t>9.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Public hearing</t>
    </r>
  </si>
  <si>
    <r>
      <t>10.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Site inspection fee</t>
    </r>
  </si>
  <si>
    <r>
      <t>11.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Re-issuing of any notice of approval of any application</t>
    </r>
  </si>
  <si>
    <r>
      <t>12.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 xml:space="preserve">Deed search </t>
    </r>
  </si>
  <si>
    <r>
      <t>13.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Public Notice:</t>
    </r>
  </si>
  <si>
    <r>
      <t>(b)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Public Notice and advertisements in the body of the paper</t>
    </r>
  </si>
  <si>
    <r>
      <t>14.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Way leave application (application to determine where the Council’s services are located or a specific area where new services are to be installed)</t>
    </r>
  </si>
  <si>
    <r>
      <t>15.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Intervener status</t>
    </r>
  </si>
  <si>
    <t>17. Illegal land use per day after issuing of contravention notice</t>
  </si>
  <si>
    <t>18,. Illegal advertising per day after issuing contravention notice</t>
  </si>
  <si>
    <r>
      <t>19.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Arial"/>
        <family val="2"/>
      </rPr>
      <t>Any other application not provided for elsewhere in this schedule of fees</t>
    </r>
  </si>
  <si>
    <t>COPIES</t>
  </si>
  <si>
    <r>
      <t>1.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Spatial development framework:</t>
    </r>
  </si>
  <si>
    <r>
      <t>(a)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 xml:space="preserve">Hard copy  Per region </t>
    </r>
  </si>
  <si>
    <r>
      <t>(b)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In electronic format Per region</t>
    </r>
  </si>
  <si>
    <r>
      <t>2.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Copy of Land Use Scheme or Town Planning Scheme (Scheme Book)</t>
    </r>
  </si>
  <si>
    <r>
      <t>3.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Scheme Regulations Per set</t>
    </r>
  </si>
  <si>
    <r>
      <t>4.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Arial"/>
        <family val="2"/>
      </rPr>
      <t>Deeds search fees  Per erf</t>
    </r>
  </si>
  <si>
    <t>5. A4 Maps</t>
  </si>
  <si>
    <t>a. Hard Copy</t>
  </si>
  <si>
    <t>b. Soft Copy</t>
  </si>
  <si>
    <t>6. A3 Maps</t>
  </si>
  <si>
    <t>7. Map 3's done by Municipality after Township Approval</t>
  </si>
  <si>
    <t>a. 1-100 Erven</t>
  </si>
  <si>
    <t>b. 101- 500 Erven</t>
  </si>
  <si>
    <t>c. More than 500 Erven</t>
  </si>
  <si>
    <r>
      <rPr>
        <sz val="10"/>
        <color indexed="8"/>
        <rFont val="Arial"/>
        <family val="2"/>
      </rPr>
      <t>8.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"/>
        <family val="2"/>
      </rPr>
      <t xml:space="preserve">Land Use rights application in traditional settlement </t>
    </r>
  </si>
  <si>
    <r>
      <rPr>
        <sz val="7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 xml:space="preserve">A. </t>
    </r>
    <r>
      <rPr>
        <sz val="11"/>
        <color indexed="8"/>
        <rFont val="Arial"/>
        <family val="2"/>
      </rPr>
      <t>High impact land use applications for businesses in communal land (e.g. Filling station, shopping centres, mortuary, residential accommodations, Lodge, Guest house, Resorts, Industrial, schools &amp; others as determined by the municipality).</t>
    </r>
  </si>
  <si>
    <r>
      <t>B.</t>
    </r>
    <r>
      <rPr>
        <sz val="7"/>
        <color indexed="8"/>
        <rFont val="Times New Roman"/>
        <family val="1"/>
      </rPr>
      <t xml:space="preserve">    </t>
    </r>
    <r>
      <rPr>
        <sz val="11"/>
        <color indexed="8"/>
        <rFont val="Arial"/>
        <family val="2"/>
      </rPr>
      <t>Land use rights applications for Medium impact businesses (i.e. any liquor related)</t>
    </r>
  </si>
  <si>
    <r>
      <t>C.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Low impact businesses for land use rights applications (general dealer,tuckshop,driving school,crèche, restaurant,butchery,motor spares others as determined by the municipality to fit in this category)</t>
    </r>
  </si>
  <si>
    <t>D.Transfer of Ownership</t>
  </si>
  <si>
    <t>TARIFFS FOR DOCUMENTS</t>
  </si>
  <si>
    <t>TARRIFFS FOR DOCUMENTS</t>
  </si>
  <si>
    <t>IDP/ Budget</t>
  </si>
  <si>
    <t>Municipal Code (By laws and policies)</t>
  </si>
  <si>
    <t>Photocopies (per page - all sizes)</t>
  </si>
  <si>
    <t>Proof of Residence</t>
  </si>
  <si>
    <t>Building plans</t>
  </si>
  <si>
    <t>GIS Maps  :  A0</t>
  </si>
  <si>
    <t xml:space="preserve">                         A1</t>
  </si>
  <si>
    <t xml:space="preserve">                         A2</t>
  </si>
  <si>
    <t xml:space="preserve">                         A3</t>
  </si>
  <si>
    <t xml:space="preserve">                         A4</t>
  </si>
  <si>
    <t xml:space="preserve">PART C </t>
  </si>
  <si>
    <t xml:space="preserve">1. Billboards </t>
  </si>
  <si>
    <t>Application fee (per application)</t>
  </si>
  <si>
    <t xml:space="preserve">Fee          </t>
  </si>
  <si>
    <t>Once off</t>
  </si>
  <si>
    <t>Annual Licence Fee</t>
  </si>
  <si>
    <t>rate/sqm/month</t>
  </si>
  <si>
    <t>Confiscation Fee</t>
  </si>
  <si>
    <t>2.Streetname Ad</t>
  </si>
  <si>
    <t>3.Street Furniture</t>
  </si>
  <si>
    <t>4.Tempory Ads/Posters</t>
  </si>
  <si>
    <t>Rate per poster per day</t>
  </si>
  <si>
    <t>max 21 days</t>
  </si>
  <si>
    <t>5. 3-D signs</t>
  </si>
  <si>
    <t>Rate per sqm</t>
  </si>
  <si>
    <t>6. Suburban Name Ads</t>
  </si>
  <si>
    <t>7. Banner &amp; Flags</t>
  </si>
  <si>
    <t>8.Illuminated Ads</t>
  </si>
  <si>
    <t>9.Estate Agents/For Sale Ads</t>
  </si>
  <si>
    <t>Registration fee/</t>
  </si>
  <si>
    <t>annum for display</t>
  </si>
  <si>
    <t>of on"show" boards"</t>
  </si>
  <si>
    <t>10.Election Posters per political party</t>
  </si>
  <si>
    <t>11. Aerial Ads</t>
  </si>
  <si>
    <t>12. Third party ads-Sky ads , Roof signs,Flat Ads,Verandah Ads,Canopy Ads,Window Ads,</t>
  </si>
  <si>
    <t xml:space="preserve">      Building Ads, Business Ads Tower Signs</t>
  </si>
  <si>
    <t>13. Trailers</t>
  </si>
  <si>
    <t>Rate per trailer</t>
  </si>
  <si>
    <t>14. Projects Boards and Development Ads</t>
  </si>
  <si>
    <t>15.Road Traffic Signs</t>
  </si>
  <si>
    <t>16. On premises Signs (Restricted to advertising of onsite business/products only</t>
  </si>
  <si>
    <t>17. Service Facility Signs</t>
  </si>
  <si>
    <t>18. Tourism Signs</t>
  </si>
  <si>
    <t xml:space="preserve">Note </t>
  </si>
  <si>
    <t xml:space="preserve">Building plan approval fees for approval of the structure, building line relaxation fees and height </t>
  </si>
  <si>
    <t>relaxation fees can also be charged</t>
  </si>
  <si>
    <t>Above fees do not cover for advertisements put out on tender by Council and awarded under a fixed</t>
  </si>
  <si>
    <t xml:space="preserve">contract such as illuminated street name advertisements,litter bins;suburban name signs, bus shelter </t>
  </si>
  <si>
    <t>signage,billboards on Municipal Land ,etc.</t>
  </si>
  <si>
    <t xml:space="preserve">ADMISSION OF GUILT
 FOR THE CONTROL OF OUTDOOR ADVERTISING IN
 THE GREATER TUBATSE MUNICIPALITY MUNICIPAL AREA </t>
  </si>
  <si>
    <t>These tariffs will be annually reviewed and published by Council</t>
  </si>
  <si>
    <t>FINES</t>
  </si>
  <si>
    <t xml:space="preserve">Amenity and Decency. </t>
  </si>
  <si>
    <t xml:space="preserve">Safety </t>
  </si>
  <si>
    <t xml:space="preserve">Design and Construction </t>
  </si>
  <si>
    <t xml:space="preserve">Maintenance </t>
  </si>
  <si>
    <t xml:space="preserve">Position </t>
  </si>
  <si>
    <t xml:space="preserve">Illumination </t>
  </si>
  <si>
    <t>Billboards</t>
  </si>
  <si>
    <t>Advertisement Boards less than 5 square meters(per side)</t>
  </si>
  <si>
    <t>Advertisement Boards less than 18 square meters(per side)</t>
  </si>
  <si>
    <t>per month per side</t>
  </si>
  <si>
    <t>Non Illiminated Gantry Sign(per square meter)</t>
  </si>
  <si>
    <t>Illuminated Gantry Sign (per square )meter</t>
  </si>
  <si>
    <t>per month per sqm</t>
  </si>
  <si>
    <t>City Light/Spectacular</t>
  </si>
  <si>
    <t>Empty side/Boards</t>
  </si>
  <si>
    <t xml:space="preserve">Empty site </t>
  </si>
  <si>
    <t>For first six Months</t>
  </si>
  <si>
    <t>Generic Boards</t>
  </si>
  <si>
    <t>Six to 12 Months</t>
  </si>
  <si>
    <t xml:space="preserve">Advertisements on Street Furniture </t>
  </si>
  <si>
    <t xml:space="preserve">Banners </t>
  </si>
  <si>
    <t xml:space="preserve">Flags </t>
  </si>
  <si>
    <t xml:space="preserve">Suburban Advertisements </t>
  </si>
  <si>
    <t xml:space="preserve">Estate Agent’s Boards </t>
  </si>
  <si>
    <t>Temporary Direction Indicators for Show Houses</t>
  </si>
  <si>
    <t xml:space="preserve">Advertisements for the Sale of Goods and Livestock </t>
  </si>
  <si>
    <t xml:space="preserve">Auction Posters </t>
  </si>
  <si>
    <t xml:space="preserve">Posters </t>
  </si>
  <si>
    <t xml:space="preserve">Project Boards </t>
  </si>
  <si>
    <t xml:space="preserve">Development Advertisements </t>
  </si>
  <si>
    <t xml:space="preserve">Construction Site Advertisements </t>
  </si>
  <si>
    <t xml:space="preserve">Street name Advertisements </t>
  </si>
  <si>
    <t xml:space="preserve">Security Advertisements </t>
  </si>
  <si>
    <t xml:space="preserve">Product Replicas and Three Dimensional Advertisements </t>
  </si>
  <si>
    <t xml:space="preserve">Sky Sign </t>
  </si>
  <si>
    <t xml:space="preserve">Roof Sign </t>
  </si>
  <si>
    <t xml:space="preserve">Flat Sign </t>
  </si>
  <si>
    <t>Projecting Sign</t>
  </si>
  <si>
    <t>Balcony or under warning Advertisements</t>
  </si>
  <si>
    <t>Signs Pointed on Building, Boundary Walls and_Roofs</t>
  </si>
  <si>
    <t>Window Signs</t>
  </si>
  <si>
    <t>Forecourt Advertisements</t>
  </si>
  <si>
    <t>Residential or Community Advertisements</t>
  </si>
  <si>
    <t>On-Premises Business Advertisements</t>
  </si>
  <si>
    <t>Tower Bridge and Pylon Advertisements</t>
  </si>
  <si>
    <t>Advertisements for Sponsored Road Traffic Projects</t>
  </si>
  <si>
    <t>Advertising for Educational Institutions</t>
  </si>
  <si>
    <t>Service Facility Advertisements</t>
  </si>
  <si>
    <t>Tourism Sign</t>
  </si>
  <si>
    <t>Aerial Advertisements</t>
  </si>
  <si>
    <t>Trailer Advertising</t>
  </si>
  <si>
    <t>Pamphlets</t>
  </si>
  <si>
    <t>Prohibited Signs</t>
  </si>
  <si>
    <t>All Tariffs are Vat Exclusive</t>
  </si>
  <si>
    <t>APPROVAL OF PLANS</t>
  </si>
  <si>
    <t>ERECTION OF BUILDING IN CERTAIN</t>
  </si>
  <si>
    <t>Erecting of a structure without approved plan</t>
  </si>
  <si>
    <t xml:space="preserve">CIRCUMSTANCES SUBJECT TO </t>
  </si>
  <si>
    <t>PROHIBITION OR CONDITION</t>
  </si>
  <si>
    <t>Buildings not in the interest of good health or hygiene.</t>
  </si>
  <si>
    <t xml:space="preserve">Buildings unsightly or objectionable. </t>
  </si>
  <si>
    <t xml:space="preserve">Buildings be a nuisance to occupiers, of adjoining </t>
  </si>
  <si>
    <t xml:space="preserve">DEMOLITION AND ALTERATION OF </t>
  </si>
  <si>
    <t>neighbouring properties.</t>
  </si>
  <si>
    <t>CERTAIN BUILDINGS</t>
  </si>
  <si>
    <t xml:space="preserve">ARTICLE </t>
  </si>
  <si>
    <t xml:space="preserve">Owner fail to comply to written notice from </t>
  </si>
  <si>
    <t>Local Authority to comply with the provisions of this section.</t>
  </si>
  <si>
    <t>If building is dilapidated or in a state of disrepair or show signs thereof;</t>
  </si>
  <si>
    <t xml:space="preserve">If a building or land on which a building was or being erected is dangerous </t>
  </si>
  <si>
    <t>OCCUPY WITHOUT CERTIFICATE OF</t>
  </si>
  <si>
    <t>or showing signs of becoming dangerous to life or property.</t>
  </si>
  <si>
    <t>OCCUPANCY</t>
  </si>
  <si>
    <t xml:space="preserve">HINDERS OR OBSTRUCT ANY </t>
  </si>
  <si>
    <t xml:space="preserve">AUTHORIZED PERSON TO ENTER A </t>
  </si>
  <si>
    <t>BUILDING OR LAND TO PERFORM DUTIES</t>
  </si>
  <si>
    <t>B. REGULATIONS</t>
  </si>
  <si>
    <t>INSTALLATIONS /MAINTENANCE AND OPERATION</t>
  </si>
  <si>
    <t xml:space="preserve">Fail to ensure that any service installation provided in or </t>
  </si>
  <si>
    <t xml:space="preserve">in connection with a building be maintained in a safe and </t>
  </si>
  <si>
    <t>CONTROL OF PLUMBERS AND PLUMBING WORK</t>
  </si>
  <si>
    <t>properly working condition.</t>
  </si>
  <si>
    <t xml:space="preserve">NOTICE TO COMMENCE ERECTION OR DEMOLISHING </t>
  </si>
  <si>
    <t>Plumbing work done by untrained and unlicensed plumbers</t>
  </si>
  <si>
    <t>OF A BUILDING AND NOTICE OF INSPECTION</t>
  </si>
  <si>
    <t xml:space="preserve">Fail to request for inspection. </t>
  </si>
  <si>
    <t>GENERAL ENFORCEMENT</t>
  </si>
  <si>
    <t>Placing of concrete before inspection.</t>
  </si>
  <si>
    <t>Deviation from approved plan.</t>
  </si>
  <si>
    <t>A15</t>
  </si>
  <si>
    <t xml:space="preserve">Use of building for other purposes than shown on </t>
  </si>
  <si>
    <t>SWIMMING POOLS</t>
  </si>
  <si>
    <t>approved plan.</t>
  </si>
  <si>
    <r>
      <t xml:space="preserve">B. REGULATIONS </t>
    </r>
    <r>
      <rPr>
        <b/>
        <i/>
        <u/>
        <sz val="10"/>
        <rFont val="Arial"/>
        <family val="2"/>
      </rPr>
      <t>(continue)</t>
    </r>
  </si>
  <si>
    <t>A18</t>
  </si>
  <si>
    <t>PROTECTION OF THE PUBLIC</t>
  </si>
  <si>
    <t>A22</t>
  </si>
  <si>
    <t xml:space="preserve">Fail to erect a fence hoarding or barricade to ensure </t>
  </si>
  <si>
    <t>CONTROL OF DUST AND NOISE</t>
  </si>
  <si>
    <t>public safety at the building site.</t>
  </si>
  <si>
    <t>A25</t>
  </si>
  <si>
    <t>Fail to take precaution to limit noise and dust during</t>
  </si>
  <si>
    <t>excavations, alterations or construction.</t>
  </si>
  <si>
    <t>Demolishing of buildings or constructing of a building.</t>
  </si>
  <si>
    <t>CUTTING INTO,LAYING OPEN AND DEMOLISH</t>
  </si>
  <si>
    <t>Working during prohibited periods.</t>
  </si>
  <si>
    <t>D4</t>
  </si>
  <si>
    <t>CERTAIN WORK</t>
  </si>
  <si>
    <t>Fail to supply proof that work is in accordance with regulations.</t>
  </si>
  <si>
    <t>WASTE MATERIAL ON SITE</t>
  </si>
  <si>
    <t>Fail to cease construction in terms of this regulation.</t>
  </si>
  <si>
    <t>F1</t>
  </si>
  <si>
    <t xml:space="preserve">Accumulating of excessive waste, rubbish or other debris </t>
  </si>
  <si>
    <t>CLEANING OF SITE</t>
  </si>
  <si>
    <t>on site during or after construction.</t>
  </si>
  <si>
    <t>F6</t>
  </si>
  <si>
    <t>Fail to remove surplus material or debris from site, or public</t>
  </si>
  <si>
    <t>BUILDER’S SHEDS</t>
  </si>
  <si>
    <t>Street after completion.</t>
  </si>
  <si>
    <t>SANITARY FACILITIES</t>
  </si>
  <si>
    <t>Shed used or constructed in contravention of this regulation.</t>
  </si>
  <si>
    <t>F7</t>
  </si>
  <si>
    <t>COMPULSORY DRAINAGE BUILDINGS</t>
  </si>
  <si>
    <t>Fail to provide sanitary facilities for the workers.</t>
  </si>
  <si>
    <t>CONTROL OF OBJECTIONABLE DISCHARGE</t>
  </si>
  <si>
    <t>No suitable disposal of waterborne sewerage.</t>
  </si>
  <si>
    <t>F8</t>
  </si>
  <si>
    <t xml:space="preserve">Cause storm water to be discharge in sewer system. </t>
  </si>
  <si>
    <t>INDUSTRIAL EFFLUENT</t>
  </si>
  <si>
    <t>Cause sewerage to be discharged in storm water system.</t>
  </si>
  <si>
    <t>F9</t>
  </si>
  <si>
    <t>Discharge of industrial effluent in sewer system</t>
  </si>
  <si>
    <t>DISCONNECTION</t>
  </si>
  <si>
    <t>without Local Authority approval,</t>
  </si>
  <si>
    <t>F10</t>
  </si>
  <si>
    <t>UNAUTHORISED DRAINAGE WORK</t>
  </si>
  <si>
    <t>Fail to seal drainage connection after disconnecting from drain.</t>
  </si>
  <si>
    <t>F11</t>
  </si>
  <si>
    <t>INSPECTION AND TESTING OF DRAINAGE</t>
  </si>
  <si>
    <t>Interfere with or illegal connecting of sewer.</t>
  </si>
  <si>
    <t>P1</t>
  </si>
  <si>
    <t>AND INSTALLATION</t>
  </si>
  <si>
    <t>P3</t>
  </si>
  <si>
    <t>EXCAVATION</t>
  </si>
  <si>
    <t>Fail to test drainage installation before put into use.</t>
  </si>
  <si>
    <t xml:space="preserve">Fail to maintain excavation in safe condition and to take </t>
  </si>
  <si>
    <t>P4</t>
  </si>
  <si>
    <t>precautionary measures.</t>
  </si>
  <si>
    <t xml:space="preserve">Fail to obtain written authorisation of Local authority for </t>
  </si>
  <si>
    <t>excavations for more than 3 metres deep.</t>
  </si>
  <si>
    <t>P5</t>
  </si>
  <si>
    <t>FIRE PROTECTION</t>
  </si>
  <si>
    <t>Insufficient fire extinguisher.</t>
  </si>
  <si>
    <t>P6</t>
  </si>
  <si>
    <t>Fail to maintain and service fire extinguishers.</t>
  </si>
  <si>
    <t>Obstruction of emergency escape routes.</t>
  </si>
  <si>
    <t>P7</t>
  </si>
  <si>
    <t>Fail to comply to General requirement of Ti of this</t>
  </si>
  <si>
    <t>regulation.</t>
  </si>
  <si>
    <t>G1</t>
  </si>
  <si>
    <t>2020/21         c/R</t>
  </si>
  <si>
    <t>2021/22 c/R</t>
  </si>
  <si>
    <t>5.55/m2 Straight</t>
  </si>
  <si>
    <t>5.55/m2</t>
  </si>
  <si>
    <t>3.40/m2</t>
  </si>
  <si>
    <t>5.10/m2</t>
  </si>
  <si>
    <t>7.21/m2</t>
  </si>
  <si>
    <t>3.70/m2</t>
  </si>
  <si>
    <t>50% of calculated fees</t>
  </si>
  <si>
    <t>100% of calculated fees</t>
  </si>
  <si>
    <t>2809.00 per year</t>
  </si>
  <si>
    <t>R 120.00</t>
  </si>
  <si>
    <t>R 150.00</t>
  </si>
  <si>
    <t>DRAFT TARIFFS FOR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</si>
</sst>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R&quot;#,##0;[Red]\-&quot;R&quot;#,##0"/>
    <numFmt numFmtId="8" formatCode="&quot;R&quot;#,##0.00;[Red]\-&quot;R&quot;#,##0.0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_ * #,##0.0000_ ;_ * \-#,##0.0000_ ;_ * &quot;-&quot;????_ ;_ @_ "/>
    <numFmt numFmtId="168" formatCode="_ &quot;R&quot;\ * #,##0.00_ ;_ &quot;R&quot;\ * \-#,##0.00_ ;_ &quot;R&quot;\ * &quot;-&quot;??_ ;_ @_ "/>
    <numFmt numFmtId="169" formatCode="&quot;R&quot;\ #,##0.00;[Red]&quot;R&quot;\ \-#,##0.00"/>
    <numFmt numFmtId="170" formatCode="&quot;R&quot;\ #,##0;[Red]&quot;R&quot;\ \-#,##0"/>
    <numFmt numFmtId="171" formatCode="[$R-1C09]#,##0.00"/>
    <numFmt numFmtId="172" formatCode="0.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sz val="11"/>
      <name val="Calibri"/>
      <family val="2"/>
    </font>
    <font>
      <vertAlign val="superscript"/>
      <sz val="10"/>
      <name val="Arial"/>
      <family val="2"/>
    </font>
    <font>
      <vertAlign val="superscript"/>
      <sz val="11"/>
      <name val="Calibri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color indexed="8"/>
      <name val="Times New Roman"/>
      <family val="1"/>
    </font>
    <font>
      <sz val="11"/>
      <color indexed="8"/>
      <name val="Arial"/>
      <family val="2"/>
    </font>
    <font>
      <sz val="11.5"/>
      <color rgb="FF000000"/>
      <name val="Tahoma"/>
      <family val="2"/>
    </font>
    <font>
      <sz val="11.5"/>
      <color indexed="8"/>
      <name val="Tahoma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Tahoma"/>
      <family val="2"/>
    </font>
    <font>
      <sz val="12"/>
      <name val="Arial"/>
      <family val="2"/>
    </font>
    <font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u/>
      <sz val="14"/>
      <name val="Arial"/>
      <family val="2"/>
    </font>
    <font>
      <b/>
      <i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Fill="1"/>
    <xf numFmtId="0" fontId="2" fillId="0" borderId="0" xfId="3" applyFill="1" applyBorder="1" applyAlignment="1">
      <alignment horizontal="center"/>
    </xf>
    <xf numFmtId="0" fontId="2" fillId="0" borderId="0" xfId="3" applyFill="1" applyBorder="1"/>
    <xf numFmtId="0" fontId="5" fillId="0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center" wrapText="1"/>
    </xf>
    <xf numFmtId="0" fontId="6" fillId="0" borderId="2" xfId="3" applyFont="1" applyFill="1" applyBorder="1" applyAlignment="1">
      <alignment horizontal="center" vertical="top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left" vertical="center" wrapText="1"/>
    </xf>
    <xf numFmtId="0" fontId="4" fillId="0" borderId="2" xfId="0" applyFont="1" applyFill="1" applyBorder="1"/>
    <xf numFmtId="0" fontId="0" fillId="0" borderId="3" xfId="0" applyFill="1" applyBorder="1"/>
    <xf numFmtId="0" fontId="0" fillId="0" borderId="2" xfId="0" applyFill="1" applyBorder="1"/>
    <xf numFmtId="0" fontId="6" fillId="0" borderId="2" xfId="3" applyFont="1" applyFill="1" applyBorder="1" applyAlignment="1">
      <alignment horizontal="left" vertical="center" wrapText="1"/>
    </xf>
    <xf numFmtId="0" fontId="2" fillId="0" borderId="2" xfId="3" applyFill="1" applyBorder="1" applyAlignment="1">
      <alignment horizontal="left" vertical="center" wrapText="1"/>
    </xf>
    <xf numFmtId="0" fontId="2" fillId="0" borderId="2" xfId="3" applyFill="1" applyBorder="1"/>
    <xf numFmtId="0" fontId="2" fillId="0" borderId="2" xfId="3" applyFont="1" applyFill="1" applyBorder="1"/>
    <xf numFmtId="9" fontId="4" fillId="0" borderId="2" xfId="0" applyNumberFormat="1" applyFont="1" applyFill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2" xfId="3" applyFont="1" applyFill="1" applyBorder="1"/>
    <xf numFmtId="167" fontId="0" fillId="0" borderId="2" xfId="0" applyNumberFormat="1" applyFill="1" applyBorder="1"/>
    <xf numFmtId="166" fontId="0" fillId="0" borderId="2" xfId="0" applyNumberFormat="1" applyFill="1" applyBorder="1"/>
    <xf numFmtId="0" fontId="2" fillId="0" borderId="0" xfId="3" applyFill="1" applyBorder="1" applyAlignment="1">
      <alignment horizontal="center" wrapText="1"/>
    </xf>
    <xf numFmtId="0" fontId="2" fillId="0" borderId="2" xfId="3" applyFont="1" applyFill="1" applyBorder="1" applyAlignment="1">
      <alignment wrapText="1"/>
    </xf>
    <xf numFmtId="0" fontId="2" fillId="0" borderId="2" xfId="3" applyFill="1" applyBorder="1" applyAlignment="1">
      <alignment wrapText="1"/>
    </xf>
    <xf numFmtId="9" fontId="0" fillId="0" borderId="2" xfId="0" applyNumberFormat="1" applyFill="1" applyBorder="1" applyAlignment="1">
      <alignment horizontal="center" wrapText="1"/>
    </xf>
    <xf numFmtId="0" fontId="7" fillId="0" borderId="2" xfId="3" applyFont="1" applyFill="1" applyBorder="1"/>
    <xf numFmtId="0" fontId="2" fillId="0" borderId="2" xfId="3" applyFont="1" applyFill="1" applyBorder="1" applyAlignment="1">
      <alignment horizontal="center"/>
    </xf>
    <xf numFmtId="0" fontId="2" fillId="0" borderId="2" xfId="3" applyFill="1" applyBorder="1" applyAlignment="1">
      <alignment horizontal="center"/>
    </xf>
    <xf numFmtId="0" fontId="8" fillId="0" borderId="2" xfId="3" applyFont="1" applyFill="1" applyBorder="1" applyAlignment="1">
      <alignment horizontal="left" vertical="center" wrapText="1"/>
    </xf>
    <xf numFmtId="168" fontId="4" fillId="0" borderId="2" xfId="0" applyNumberFormat="1" applyFont="1" applyFill="1" applyBorder="1"/>
    <xf numFmtId="0" fontId="9" fillId="0" borderId="2" xfId="3" applyFont="1" applyFill="1" applyBorder="1" applyAlignment="1">
      <alignment horizontal="center"/>
    </xf>
    <xf numFmtId="168" fontId="2" fillId="0" borderId="2" xfId="4" applyFont="1" applyFill="1" applyBorder="1"/>
    <xf numFmtId="168" fontId="2" fillId="0" borderId="2" xfId="4" applyFont="1" applyFill="1" applyBorder="1" applyAlignment="1">
      <alignment wrapText="1"/>
    </xf>
    <xf numFmtId="168" fontId="2" fillId="0" borderId="2" xfId="4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164" fontId="2" fillId="0" borderId="2" xfId="2" applyFont="1" applyFill="1" applyBorder="1" applyAlignment="1">
      <alignment horizontal="center"/>
    </xf>
    <xf numFmtId="168" fontId="0" fillId="0" borderId="2" xfId="0" applyNumberFormat="1" applyFill="1" applyBorder="1"/>
    <xf numFmtId="0" fontId="7" fillId="0" borderId="2" xfId="3" applyFont="1" applyFill="1" applyBorder="1" applyAlignment="1">
      <alignment horizontal="left"/>
    </xf>
    <xf numFmtId="0" fontId="11" fillId="0" borderId="2" xfId="3" applyFont="1" applyFill="1" applyBorder="1"/>
    <xf numFmtId="0" fontId="7" fillId="0" borderId="2" xfId="3" applyFont="1" applyFill="1" applyBorder="1" applyAlignment="1">
      <alignment wrapText="1"/>
    </xf>
    <xf numFmtId="0" fontId="12" fillId="0" borderId="0" xfId="3" applyFont="1" applyFill="1" applyBorder="1" applyAlignment="1">
      <alignment horizontal="center"/>
    </xf>
    <xf numFmtId="0" fontId="13" fillId="0" borderId="2" xfId="3" applyFont="1" applyFill="1" applyBorder="1"/>
    <xf numFmtId="0" fontId="14" fillId="0" borderId="2" xfId="3" applyFont="1" applyFill="1" applyBorder="1"/>
    <xf numFmtId="2" fontId="14" fillId="0" borderId="2" xfId="3" applyNumberFormat="1" applyFont="1" applyFill="1" applyBorder="1"/>
    <xf numFmtId="0" fontId="14" fillId="0" borderId="0" xfId="3" applyFont="1" applyFill="1" applyBorder="1" applyAlignment="1">
      <alignment horizontal="center"/>
    </xf>
    <xf numFmtId="0" fontId="14" fillId="0" borderId="2" xfId="3" applyFont="1" applyFill="1" applyBorder="1" applyAlignment="1">
      <alignment wrapText="1"/>
    </xf>
    <xf numFmtId="168" fontId="2" fillId="0" borderId="2" xfId="3" applyNumberFormat="1" applyFont="1" applyFill="1" applyBorder="1"/>
    <xf numFmtId="0" fontId="16" fillId="0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/>
    </xf>
    <xf numFmtId="0" fontId="2" fillId="0" borderId="2" xfId="3" applyFont="1" applyFill="1" applyBorder="1" applyAlignment="1"/>
    <xf numFmtId="0" fontId="2" fillId="0" borderId="2" xfId="3" applyFont="1" applyFill="1" applyBorder="1" applyAlignment="1">
      <alignment vertical="center"/>
    </xf>
    <xf numFmtId="0" fontId="2" fillId="0" borderId="4" xfId="3" applyFill="1" applyBorder="1" applyAlignment="1">
      <alignment horizontal="center" vertical="center"/>
    </xf>
    <xf numFmtId="0" fontId="2" fillId="0" borderId="5" xfId="3" applyFill="1" applyBorder="1" applyAlignment="1">
      <alignment horizontal="center" vertical="center"/>
    </xf>
    <xf numFmtId="0" fontId="2" fillId="0" borderId="6" xfId="3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 vertical="center"/>
    </xf>
    <xf numFmtId="0" fontId="2" fillId="0" borderId="7" xfId="3" applyFill="1" applyBorder="1" applyAlignment="1">
      <alignment horizontal="center"/>
    </xf>
    <xf numFmtId="0" fontId="2" fillId="0" borderId="4" xfId="3" applyFill="1" applyBorder="1" applyAlignment="1">
      <alignment horizontal="center"/>
    </xf>
    <xf numFmtId="0" fontId="2" fillId="0" borderId="4" xfId="3" applyFill="1" applyBorder="1"/>
    <xf numFmtId="0" fontId="7" fillId="0" borderId="2" xfId="3" applyFont="1" applyFill="1" applyBorder="1" applyAlignment="1"/>
    <xf numFmtId="0" fontId="2" fillId="0" borderId="8" xfId="3" applyFill="1" applyBorder="1"/>
    <xf numFmtId="0" fontId="2" fillId="0" borderId="0" xfId="3" applyFont="1" applyFill="1" applyBorder="1" applyAlignment="1">
      <alignment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" fillId="0" borderId="3" xfId="3" applyFill="1" applyBorder="1" applyAlignment="1">
      <alignment horizontal="center"/>
    </xf>
    <xf numFmtId="0" fontId="22" fillId="0" borderId="12" xfId="0" applyFont="1" applyFill="1" applyBorder="1" applyAlignment="1">
      <alignment horizontal="justify" vertical="center" wrapText="1"/>
    </xf>
    <xf numFmtId="169" fontId="22" fillId="0" borderId="0" xfId="0" applyNumberFormat="1" applyFont="1" applyFill="1" applyBorder="1" applyAlignment="1">
      <alignment horizontal="right" vertical="center" wrapText="1"/>
    </xf>
    <xf numFmtId="169" fontId="2" fillId="0" borderId="2" xfId="3" applyNumberFormat="1" applyFont="1" applyFill="1" applyBorder="1" applyAlignment="1">
      <alignment wrapText="1"/>
    </xf>
    <xf numFmtId="169" fontId="2" fillId="0" borderId="3" xfId="3" applyNumberFormat="1" applyFont="1" applyFill="1" applyBorder="1" applyAlignment="1">
      <alignment wrapText="1"/>
    </xf>
    <xf numFmtId="0" fontId="12" fillId="0" borderId="3" xfId="3" applyFont="1" applyFill="1" applyBorder="1" applyAlignment="1">
      <alignment horizontal="center"/>
    </xf>
    <xf numFmtId="0" fontId="22" fillId="0" borderId="2" xfId="0" applyFont="1" applyFill="1" applyBorder="1" applyAlignment="1">
      <alignment horizontal="justify" vertical="center" wrapText="1"/>
    </xf>
    <xf numFmtId="169" fontId="22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right" vertical="center" wrapText="1"/>
    </xf>
    <xf numFmtId="169" fontId="22" fillId="0" borderId="2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justify" vertical="center" wrapText="1"/>
    </xf>
    <xf numFmtId="0" fontId="2" fillId="0" borderId="0" xfId="3" applyFill="1"/>
    <xf numFmtId="0" fontId="27" fillId="0" borderId="2" xfId="0" applyFont="1" applyFill="1" applyBorder="1" applyAlignment="1">
      <alignment horizontal="right" vertical="center" wrapText="1"/>
    </xf>
    <xf numFmtId="169" fontId="28" fillId="0" borderId="2" xfId="0" applyNumberFormat="1" applyFont="1" applyFill="1" applyBorder="1" applyAlignment="1">
      <alignment horizontal="right" vertical="center" wrapText="1"/>
    </xf>
    <xf numFmtId="168" fontId="14" fillId="0" borderId="2" xfId="0" quotePrefix="1" applyNumberFormat="1" applyFont="1" applyFill="1" applyBorder="1" applyAlignment="1">
      <alignment horizontal="right"/>
    </xf>
    <xf numFmtId="0" fontId="12" fillId="0" borderId="0" xfId="3" applyFont="1" applyFill="1"/>
    <xf numFmtId="0" fontId="2" fillId="0" borderId="0" xfId="3" applyFill="1" applyAlignment="1">
      <alignment wrapText="1"/>
    </xf>
    <xf numFmtId="0" fontId="22" fillId="0" borderId="2" xfId="0" applyFont="1" applyFill="1" applyBorder="1" applyAlignment="1">
      <alignment vertical="center" wrapText="1"/>
    </xf>
    <xf numFmtId="169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22" fillId="0" borderId="2" xfId="0" applyFont="1" applyFill="1" applyBorder="1" applyAlignment="1">
      <alignment horizontal="left" vertical="center" wrapText="1" indent="6"/>
    </xf>
    <xf numFmtId="169" fontId="28" fillId="0" borderId="2" xfId="0" applyNumberFormat="1" applyFont="1" applyFill="1" applyBorder="1" applyAlignment="1">
      <alignment vertical="center" wrapText="1"/>
    </xf>
    <xf numFmtId="169" fontId="28" fillId="0" borderId="15" xfId="0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left" vertical="center" wrapText="1" indent="4"/>
    </xf>
    <xf numFmtId="0" fontId="22" fillId="0" borderId="2" xfId="0" applyFont="1" applyFill="1" applyBorder="1" applyAlignment="1">
      <alignment horizontal="left" vertical="center" wrapText="1" indent="8"/>
    </xf>
    <xf numFmtId="170" fontId="22" fillId="0" borderId="2" xfId="0" applyNumberFormat="1" applyFont="1" applyFill="1" applyBorder="1" applyAlignment="1">
      <alignment horizontal="right" vertical="center" wrapText="1"/>
    </xf>
    <xf numFmtId="169" fontId="31" fillId="0" borderId="2" xfId="0" applyNumberFormat="1" applyFont="1" applyFill="1" applyBorder="1" applyAlignment="1">
      <alignment horizontal="right" vertical="center" wrapText="1"/>
    </xf>
    <xf numFmtId="169" fontId="22" fillId="0" borderId="13" xfId="0" applyNumberFormat="1" applyFont="1" applyFill="1" applyBorder="1" applyAlignment="1">
      <alignment horizontal="right" vertical="center" wrapText="1"/>
    </xf>
    <xf numFmtId="8" fontId="0" fillId="0" borderId="2" xfId="0" applyNumberFormat="1" applyFill="1" applyBorder="1"/>
    <xf numFmtId="6" fontId="0" fillId="0" borderId="2" xfId="0" applyNumberFormat="1" applyFill="1" applyBorder="1"/>
    <xf numFmtId="165" fontId="2" fillId="0" borderId="3" xfId="1" applyFont="1" applyFill="1" applyBorder="1" applyAlignment="1">
      <alignment wrapText="1"/>
    </xf>
    <xf numFmtId="0" fontId="22" fillId="0" borderId="0" xfId="0" applyFont="1" applyFill="1"/>
    <xf numFmtId="0" fontId="24" fillId="0" borderId="2" xfId="0" applyFont="1" applyFill="1" applyBorder="1" applyAlignment="1">
      <alignment horizontal="left" vertical="center" wrapText="1" indent="4"/>
    </xf>
    <xf numFmtId="0" fontId="24" fillId="0" borderId="2" xfId="0" applyFont="1" applyFill="1" applyBorder="1" applyAlignment="1">
      <alignment horizontal="left" vertical="center" wrapText="1" indent="9"/>
    </xf>
    <xf numFmtId="0" fontId="22" fillId="0" borderId="0" xfId="0" applyFont="1" applyFill="1" applyBorder="1" applyAlignment="1">
      <alignment horizontal="right" vertical="center" wrapText="1"/>
    </xf>
    <xf numFmtId="169" fontId="22" fillId="0" borderId="4" xfId="0" applyNumberFormat="1" applyFont="1" applyFill="1" applyBorder="1" applyAlignment="1">
      <alignment horizontal="right" vertical="center" wrapText="1"/>
    </xf>
    <xf numFmtId="0" fontId="22" fillId="0" borderId="18" xfId="0" applyFont="1" applyFill="1" applyBorder="1" applyAlignment="1">
      <alignment horizontal="left" vertical="center" wrapText="1" indent="9"/>
    </xf>
    <xf numFmtId="0" fontId="22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/>
    <xf numFmtId="0" fontId="33" fillId="0" borderId="0" xfId="3" applyFont="1" applyFill="1" applyBorder="1" applyAlignment="1"/>
    <xf numFmtId="0" fontId="2" fillId="0" borderId="0" xfId="3" applyFont="1" applyFill="1" applyBorder="1" applyAlignment="1"/>
    <xf numFmtId="0" fontId="7" fillId="0" borderId="19" xfId="3" applyFont="1" applyFill="1" applyBorder="1" applyAlignment="1"/>
    <xf numFmtId="0" fontId="2" fillId="0" borderId="20" xfId="3" applyFont="1" applyFill="1" applyBorder="1" applyAlignment="1"/>
    <xf numFmtId="0" fontId="2" fillId="0" borderId="21" xfId="3" applyFont="1" applyFill="1" applyBorder="1" applyAlignment="1"/>
    <xf numFmtId="0" fontId="2" fillId="0" borderId="16" xfId="3" applyFont="1" applyFill="1" applyBorder="1" applyAlignment="1"/>
    <xf numFmtId="0" fontId="2" fillId="0" borderId="22" xfId="3" applyFont="1" applyFill="1" applyBorder="1" applyAlignment="1"/>
    <xf numFmtId="0" fontId="2" fillId="0" borderId="23" xfId="3" applyFont="1" applyFill="1" applyBorder="1" applyAlignment="1"/>
    <xf numFmtId="0" fontId="30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20" xfId="3" applyFont="1" applyFill="1" applyBorder="1" applyAlignment="1">
      <alignment horizontal="center"/>
    </xf>
    <xf numFmtId="0" fontId="2" fillId="0" borderId="24" xfId="3" applyFont="1" applyFill="1" applyBorder="1" applyAlignment="1"/>
    <xf numFmtId="0" fontId="2" fillId="0" borderId="25" xfId="3" applyFont="1" applyFill="1" applyBorder="1" applyAlignment="1"/>
    <xf numFmtId="0" fontId="2" fillId="0" borderId="19" xfId="3" applyFont="1" applyFill="1" applyBorder="1" applyAlignment="1"/>
    <xf numFmtId="0" fontId="7" fillId="0" borderId="21" xfId="3" applyFont="1" applyFill="1" applyBorder="1" applyAlignment="1"/>
    <xf numFmtId="0" fontId="7" fillId="0" borderId="16" xfId="3" applyFont="1" applyFill="1" applyBorder="1" applyAlignment="1"/>
    <xf numFmtId="0" fontId="7" fillId="0" borderId="23" xfId="3" applyFont="1" applyFill="1" applyBorder="1" applyAlignment="1"/>
    <xf numFmtId="0" fontId="7" fillId="0" borderId="20" xfId="3" applyFont="1" applyFill="1" applyBorder="1" applyAlignment="1"/>
    <xf numFmtId="0" fontId="7" fillId="0" borderId="4" xfId="3" applyFont="1" applyFill="1" applyBorder="1" applyAlignment="1">
      <alignment horizontal="right"/>
    </xf>
    <xf numFmtId="0" fontId="2" fillId="0" borderId="5" xfId="3" applyFont="1" applyFill="1" applyBorder="1"/>
    <xf numFmtId="0" fontId="2" fillId="0" borderId="26" xfId="3" applyFont="1" applyFill="1" applyBorder="1"/>
    <xf numFmtId="0" fontId="2" fillId="0" borderId="0" xfId="3" applyFont="1" applyFill="1" applyBorder="1"/>
    <xf numFmtId="0" fontId="2" fillId="0" borderId="6" xfId="3" applyFont="1" applyFill="1" applyBorder="1"/>
    <xf numFmtId="0" fontId="2" fillId="0" borderId="11" xfId="3" applyFont="1" applyFill="1" applyBorder="1"/>
    <xf numFmtId="0" fontId="2" fillId="0" borderId="8" xfId="3" applyFont="1" applyFill="1" applyBorder="1" applyAlignment="1"/>
    <xf numFmtId="0" fontId="2" fillId="0" borderId="28" xfId="3" applyFont="1" applyFill="1" applyBorder="1" applyAlignment="1">
      <alignment horizontal="center"/>
    </xf>
    <xf numFmtId="0" fontId="2" fillId="0" borderId="1" xfId="3" applyFont="1" applyFill="1" applyBorder="1" applyAlignment="1"/>
    <xf numFmtId="0" fontId="2" fillId="0" borderId="29" xfId="3" applyFont="1" applyFill="1" applyBorder="1" applyAlignment="1"/>
    <xf numFmtId="165" fontId="0" fillId="0" borderId="2" xfId="0" applyNumberFormat="1" applyFill="1" applyBorder="1"/>
    <xf numFmtId="0" fontId="7" fillId="0" borderId="3" xfId="3" applyFont="1" applyFill="1" applyBorder="1"/>
    <xf numFmtId="0" fontId="2" fillId="0" borderId="22" xfId="3" applyFont="1" applyFill="1" applyBorder="1" applyAlignment="1">
      <alignment horizontal="center"/>
    </xf>
    <xf numFmtId="0" fontId="7" fillId="0" borderId="30" xfId="3" applyFont="1" applyFill="1" applyBorder="1"/>
    <xf numFmtId="0" fontId="7" fillId="0" borderId="31" xfId="3" applyFont="1" applyFill="1" applyBorder="1" applyAlignment="1">
      <alignment horizontal="center" vertical="center" textRotation="90"/>
    </xf>
    <xf numFmtId="0" fontId="2" fillId="0" borderId="32" xfId="3" applyFont="1" applyFill="1" applyBorder="1" applyAlignment="1">
      <alignment horizontal="center"/>
    </xf>
    <xf numFmtId="0" fontId="2" fillId="0" borderId="33" xfId="3" applyFont="1" applyFill="1" applyBorder="1" applyAlignment="1">
      <alignment horizontal="center"/>
    </xf>
    <xf numFmtId="0" fontId="2" fillId="0" borderId="34" xfId="3" applyFont="1" applyFill="1" applyBorder="1" applyAlignment="1">
      <alignment horizontal="center"/>
    </xf>
    <xf numFmtId="0" fontId="7" fillId="0" borderId="8" xfId="3" applyFont="1" applyFill="1" applyBorder="1"/>
    <xf numFmtId="0" fontId="7" fillId="0" borderId="27" xfId="3" applyFont="1" applyFill="1" applyBorder="1"/>
    <xf numFmtId="0" fontId="7" fillId="0" borderId="35" xfId="3" applyFont="1" applyFill="1" applyBorder="1"/>
    <xf numFmtId="0" fontId="2" fillId="0" borderId="0" xfId="3" applyFont="1" applyFill="1"/>
    <xf numFmtId="0" fontId="33" fillId="0" borderId="0" xfId="3" applyFont="1" applyFill="1"/>
    <xf numFmtId="0" fontId="6" fillId="0" borderId="7" xfId="3" applyFont="1" applyFill="1" applyBorder="1" applyAlignment="1">
      <alignment vertical="center"/>
    </xf>
    <xf numFmtId="0" fontId="2" fillId="0" borderId="5" xfId="3" applyFont="1" applyFill="1" applyBorder="1" applyAlignment="1">
      <alignment horizontal="center"/>
    </xf>
    <xf numFmtId="0" fontId="2" fillId="0" borderId="6" xfId="3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7" fillId="0" borderId="7" xfId="3" applyFont="1" applyFill="1" applyBorder="1" applyAlignment="1">
      <alignment horizontal="center" vertical="center" textRotation="90"/>
    </xf>
    <xf numFmtId="0" fontId="2" fillId="0" borderId="24" xfId="3" applyFont="1" applyFill="1" applyBorder="1" applyAlignment="1">
      <alignment horizontal="center"/>
    </xf>
    <xf numFmtId="0" fontId="2" fillId="0" borderId="36" xfId="3" applyFont="1" applyFill="1" applyBorder="1" applyAlignment="1">
      <alignment horizontal="center"/>
    </xf>
    <xf numFmtId="0" fontId="33" fillId="0" borderId="2" xfId="3" applyFont="1" applyFill="1" applyBorder="1"/>
    <xf numFmtId="0" fontId="9" fillId="0" borderId="0" xfId="3" applyFont="1" applyFill="1" applyAlignment="1">
      <alignment horizontal="center"/>
    </xf>
    <xf numFmtId="0" fontId="2" fillId="0" borderId="2" xfId="3" applyFill="1" applyBorder="1" applyAlignment="1">
      <alignment horizontal="center" vertical="center" wrapText="1"/>
    </xf>
    <xf numFmtId="0" fontId="2" fillId="0" borderId="2" xfId="3" applyFill="1" applyBorder="1" applyAlignment="1">
      <alignment horizontal="center" vertical="center"/>
    </xf>
    <xf numFmtId="0" fontId="34" fillId="0" borderId="0" xfId="3" applyFont="1" applyFill="1" applyAlignment="1">
      <alignment horizontal="center" vertical="center" wrapText="1"/>
    </xf>
    <xf numFmtId="0" fontId="35" fillId="0" borderId="0" xfId="3" applyFont="1" applyFill="1" applyAlignment="1">
      <alignment horizontal="center" vertical="center"/>
    </xf>
    <xf numFmtId="0" fontId="36" fillId="0" borderId="14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0" borderId="2" xfId="3" applyFont="1" applyFill="1" applyBorder="1" applyAlignment="1">
      <alignment horizontal="center" vertical="center"/>
    </xf>
    <xf numFmtId="0" fontId="0" fillId="0" borderId="37" xfId="0" applyFill="1" applyBorder="1"/>
    <xf numFmtId="0" fontId="21" fillId="0" borderId="2" xfId="0" applyFont="1" applyFill="1" applyBorder="1" applyAlignment="1">
      <alignment horizontal="center" vertical="top" wrapText="1"/>
    </xf>
    <xf numFmtId="9" fontId="0" fillId="0" borderId="2" xfId="0" applyNumberFormat="1" applyFill="1" applyBorder="1"/>
    <xf numFmtId="9" fontId="0" fillId="0" borderId="2" xfId="0" applyNumberFormat="1" applyFill="1" applyBorder="1" applyAlignment="1">
      <alignment wrapText="1"/>
    </xf>
    <xf numFmtId="2" fontId="0" fillId="0" borderId="2" xfId="0" applyNumberFormat="1" applyFill="1" applyBorder="1"/>
    <xf numFmtId="2" fontId="4" fillId="0" borderId="2" xfId="0" applyNumberFormat="1" applyFont="1" applyFill="1" applyBorder="1"/>
    <xf numFmtId="2" fontId="0" fillId="0" borderId="2" xfId="0" applyNumberFormat="1" applyFont="1" applyFill="1" applyBorder="1"/>
    <xf numFmtId="0" fontId="0" fillId="0" borderId="2" xfId="0" applyFont="1" applyFill="1" applyBorder="1"/>
    <xf numFmtId="171" fontId="0" fillId="0" borderId="2" xfId="0" applyNumberFormat="1" applyFont="1" applyFill="1" applyBorder="1"/>
    <xf numFmtId="2" fontId="0" fillId="0" borderId="2" xfId="0" applyNumberFormat="1" applyFill="1" applyBorder="1" applyAlignment="1">
      <alignment wrapText="1"/>
    </xf>
    <xf numFmtId="0" fontId="2" fillId="0" borderId="3" xfId="3" applyFill="1" applyBorder="1"/>
    <xf numFmtId="0" fontId="2" fillId="0" borderId="3" xfId="3" applyFill="1" applyBorder="1" applyAlignment="1">
      <alignment horizontal="center" vertical="center" wrapText="1"/>
    </xf>
    <xf numFmtId="0" fontId="2" fillId="0" borderId="3" xfId="3" applyFill="1" applyBorder="1" applyAlignment="1">
      <alignment horizontal="left" vertical="center" wrapText="1"/>
    </xf>
    <xf numFmtId="0" fontId="2" fillId="0" borderId="3" xfId="3" applyFill="1" applyBorder="1" applyAlignment="1">
      <alignment wrapText="1"/>
    </xf>
    <xf numFmtId="0" fontId="2" fillId="0" borderId="3" xfId="3" applyFont="1" applyFill="1" applyBorder="1"/>
    <xf numFmtId="0" fontId="2" fillId="0" borderId="3" xfId="3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11" fillId="0" borderId="3" xfId="3" applyFont="1" applyFill="1" applyBorder="1"/>
    <xf numFmtId="0" fontId="14" fillId="0" borderId="3" xfId="3" applyFont="1" applyFill="1" applyBorder="1"/>
    <xf numFmtId="0" fontId="2" fillId="0" borderId="3" xfId="3" applyFont="1" applyFill="1" applyBorder="1" applyAlignment="1">
      <alignment horizontal="left"/>
    </xf>
    <xf numFmtId="0" fontId="2" fillId="0" borderId="3" xfId="3" applyFont="1" applyFill="1" applyBorder="1" applyAlignment="1"/>
    <xf numFmtId="0" fontId="2" fillId="0" borderId="3" xfId="3" applyFont="1" applyFill="1" applyBorder="1" applyAlignment="1">
      <alignment vertical="center"/>
    </xf>
    <xf numFmtId="0" fontId="2" fillId="0" borderId="3" xfId="3" applyFont="1" applyFill="1" applyBorder="1" applyAlignment="1">
      <alignment horizontal="left" vertical="center"/>
    </xf>
    <xf numFmtId="0" fontId="20" fillId="0" borderId="3" xfId="3" applyFont="1" applyFill="1" applyBorder="1" applyAlignment="1">
      <alignment horizontal="left" wrapText="1"/>
    </xf>
    <xf numFmtId="0" fontId="2" fillId="0" borderId="3" xfId="3" applyFont="1" applyFill="1" applyBorder="1" applyAlignment="1">
      <alignment wrapText="1"/>
    </xf>
    <xf numFmtId="0" fontId="5" fillId="0" borderId="3" xfId="3" applyFont="1" applyFill="1" applyBorder="1" applyAlignment="1">
      <alignment wrapText="1"/>
    </xf>
    <xf numFmtId="0" fontId="0" fillId="0" borderId="27" xfId="0" applyFill="1" applyBorder="1"/>
    <xf numFmtId="0" fontId="7" fillId="0" borderId="3" xfId="3" applyFont="1" applyFill="1" applyBorder="1" applyAlignment="1"/>
    <xf numFmtId="0" fontId="35" fillId="0" borderId="27" xfId="3" applyFont="1" applyFill="1" applyBorder="1" applyAlignment="1">
      <alignment horizontal="center" vertical="center"/>
    </xf>
    <xf numFmtId="0" fontId="36" fillId="0" borderId="27" xfId="3" applyFont="1" applyFill="1" applyBorder="1" applyAlignment="1">
      <alignment horizontal="center" vertical="center"/>
    </xf>
    <xf numFmtId="0" fontId="2" fillId="0" borderId="8" xfId="3" applyFont="1" applyFill="1" applyBorder="1"/>
    <xf numFmtId="0" fontId="37" fillId="0" borderId="3" xfId="3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5" xfId="3" applyFont="1" applyFill="1" applyBorder="1" applyAlignment="1">
      <alignment horizontal="center" vertical="top" wrapText="1"/>
    </xf>
    <xf numFmtId="166" fontId="4" fillId="0" borderId="15" xfId="0" applyNumberFormat="1" applyFont="1" applyFill="1" applyBorder="1"/>
    <xf numFmtId="9" fontId="0" fillId="0" borderId="15" xfId="0" applyNumberFormat="1" applyFill="1" applyBorder="1" applyAlignment="1">
      <alignment horizontal="center"/>
    </xf>
    <xf numFmtId="167" fontId="0" fillId="0" borderId="15" xfId="0" applyNumberFormat="1" applyFill="1" applyBorder="1"/>
    <xf numFmtId="166" fontId="0" fillId="0" borderId="15" xfId="0" applyNumberFormat="1" applyFill="1" applyBorder="1"/>
    <xf numFmtId="9" fontId="0" fillId="0" borderId="15" xfId="0" applyNumberFormat="1" applyFill="1" applyBorder="1" applyAlignment="1">
      <alignment horizontal="center" wrapText="1"/>
    </xf>
    <xf numFmtId="0" fontId="2" fillId="0" borderId="15" xfId="3" applyFont="1" applyFill="1" applyBorder="1" applyAlignment="1">
      <alignment horizontal="center"/>
    </xf>
    <xf numFmtId="0" fontId="4" fillId="0" borderId="15" xfId="0" applyFont="1" applyFill="1" applyBorder="1"/>
    <xf numFmtId="9" fontId="0" fillId="0" borderId="15" xfId="0" applyNumberFormat="1" applyFill="1" applyBorder="1"/>
    <xf numFmtId="2" fontId="0" fillId="0" borderId="15" xfId="0" applyNumberFormat="1" applyFill="1" applyBorder="1"/>
    <xf numFmtId="0" fontId="6" fillId="0" borderId="15" xfId="3" applyFont="1" applyFill="1" applyBorder="1" applyAlignment="1">
      <alignment horizontal="center" wrapText="1"/>
    </xf>
    <xf numFmtId="168" fontId="2" fillId="0" borderId="15" xfId="4" applyFont="1" applyFill="1" applyBorder="1"/>
    <xf numFmtId="168" fontId="2" fillId="0" borderId="15" xfId="4" applyFont="1" applyFill="1" applyBorder="1" applyAlignment="1">
      <alignment horizontal="center"/>
    </xf>
    <xf numFmtId="164" fontId="2" fillId="0" borderId="15" xfId="2" applyFont="1" applyFill="1" applyBorder="1" applyAlignment="1">
      <alignment horizontal="center"/>
    </xf>
    <xf numFmtId="168" fontId="0" fillId="0" borderId="15" xfId="0" applyNumberFormat="1" applyFill="1" applyBorder="1"/>
    <xf numFmtId="168" fontId="4" fillId="0" borderId="15" xfId="0" applyNumberFormat="1" applyFont="1" applyFill="1" applyBorder="1"/>
    <xf numFmtId="2" fontId="4" fillId="0" borderId="15" xfId="0" applyNumberFormat="1" applyFont="1" applyFill="1" applyBorder="1"/>
    <xf numFmtId="2" fontId="14" fillId="0" borderId="15" xfId="3" applyNumberFormat="1" applyFont="1" applyFill="1" applyBorder="1"/>
    <xf numFmtId="168" fontId="0" fillId="0" borderId="15" xfId="0" applyNumberFormat="1" applyFont="1" applyFill="1" applyBorder="1"/>
    <xf numFmtId="165" fontId="0" fillId="0" borderId="15" xfId="0" applyNumberFormat="1" applyFont="1" applyFill="1" applyBorder="1"/>
    <xf numFmtId="2" fontId="0" fillId="0" borderId="15" xfId="0" applyNumberFormat="1" applyFont="1" applyFill="1" applyBorder="1"/>
    <xf numFmtId="171" fontId="0" fillId="0" borderId="15" xfId="0" applyNumberFormat="1" applyFont="1" applyFill="1" applyBorder="1"/>
    <xf numFmtId="0" fontId="0" fillId="0" borderId="15" xfId="0" applyFont="1" applyFill="1" applyBorder="1"/>
    <xf numFmtId="169" fontId="2" fillId="0" borderId="15" xfId="3" applyNumberFormat="1" applyFont="1" applyFill="1" applyBorder="1" applyAlignment="1">
      <alignment wrapText="1"/>
    </xf>
    <xf numFmtId="0" fontId="22" fillId="0" borderId="17" xfId="0" applyFont="1" applyFill="1" applyBorder="1" applyAlignment="1">
      <alignment horizontal="left" vertical="center" wrapText="1" indent="9"/>
    </xf>
    <xf numFmtId="0" fontId="22" fillId="0" borderId="13" xfId="0" applyFont="1" applyFill="1" applyBorder="1" applyAlignment="1">
      <alignment horizontal="justify" vertical="center" wrapText="1"/>
    </xf>
    <xf numFmtId="2" fontId="0" fillId="0" borderId="0" xfId="0" applyNumberFormat="1" applyFill="1"/>
    <xf numFmtId="166" fontId="0" fillId="0" borderId="0" xfId="0" applyNumberFormat="1" applyFill="1"/>
    <xf numFmtId="172" fontId="0" fillId="0" borderId="2" xfId="0" applyNumberFormat="1" applyFill="1" applyBorder="1"/>
    <xf numFmtId="172" fontId="0" fillId="0" borderId="0" xfId="0" applyNumberFormat="1" applyFill="1"/>
    <xf numFmtId="0" fontId="2" fillId="0" borderId="2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171" fontId="2" fillId="0" borderId="2" xfId="3" applyNumberFormat="1" applyFont="1" applyFill="1" applyBorder="1" applyAlignment="1">
      <alignment horizontal="center" vertical="top" wrapText="1"/>
    </xf>
    <xf numFmtId="0" fontId="2" fillId="0" borderId="2" xfId="3" applyFont="1" applyFill="1" applyBorder="1" applyAlignment="1">
      <alignment horizontal="center" vertical="center"/>
    </xf>
    <xf numFmtId="2" fontId="2" fillId="0" borderId="2" xfId="3" applyNumberFormat="1" applyFont="1" applyFill="1" applyBorder="1" applyAlignment="1">
      <alignment horizontal="center"/>
    </xf>
    <xf numFmtId="0" fontId="2" fillId="0" borderId="15" xfId="3" applyFont="1" applyFill="1" applyBorder="1" applyAlignment="1">
      <alignment horizontal="center" vertical="center"/>
    </xf>
    <xf numFmtId="168" fontId="2" fillId="0" borderId="2" xfId="4" applyFont="1" applyFill="1" applyBorder="1" applyAlignment="1">
      <alignment horizontal="center" vertical="center"/>
    </xf>
    <xf numFmtId="168" fontId="2" fillId="0" borderId="15" xfId="4" applyFont="1" applyFill="1" applyBorder="1" applyAlignment="1">
      <alignment horizontal="center" vertical="center"/>
    </xf>
    <xf numFmtId="0" fontId="2" fillId="0" borderId="6" xfId="3" applyFill="1" applyBorder="1" applyAlignment="1">
      <alignment horizontal="center"/>
    </xf>
    <xf numFmtId="0" fontId="2" fillId="0" borderId="3" xfId="3" applyFont="1" applyFill="1" applyBorder="1" applyAlignment="1">
      <alignment horizontal="center"/>
    </xf>
    <xf numFmtId="0" fontId="2" fillId="0" borderId="6" xfId="3" applyFill="1" applyBorder="1"/>
    <xf numFmtId="169" fontId="30" fillId="0" borderId="3" xfId="3" applyNumberFormat="1" applyFont="1" applyFill="1" applyBorder="1" applyAlignment="1">
      <alignment wrapText="1"/>
    </xf>
    <xf numFmtId="169" fontId="30" fillId="0" borderId="15" xfId="3" applyNumberFormat="1" applyFont="1" applyFill="1" applyBorder="1" applyAlignment="1">
      <alignment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left" vertical="center" wrapText="1" indent="9"/>
    </xf>
    <xf numFmtId="0" fontId="22" fillId="0" borderId="12" xfId="0" applyFont="1" applyFill="1" applyBorder="1" applyAlignment="1">
      <alignment horizontal="left" vertical="center" wrapText="1" indent="9"/>
    </xf>
    <xf numFmtId="0" fontId="22" fillId="0" borderId="10" xfId="0" applyFont="1" applyFill="1" applyBorder="1" applyAlignment="1">
      <alignment horizontal="left" vertical="center" wrapText="1" indent="9"/>
    </xf>
    <xf numFmtId="0" fontId="3" fillId="0" borderId="1" xfId="3" applyFont="1" applyFill="1" applyBorder="1" applyAlignment="1">
      <alignment horizontal="right"/>
    </xf>
    <xf numFmtId="0" fontId="3" fillId="0" borderId="1" xfId="3" applyFont="1" applyFill="1" applyBorder="1" applyAlignment="1">
      <alignment horizontal="left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justify" vertical="center" wrapText="1"/>
    </xf>
    <xf numFmtId="0" fontId="22" fillId="0" borderId="14" xfId="0" applyFont="1" applyFill="1" applyBorder="1" applyAlignment="1">
      <alignment horizontal="justify"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</cellXfs>
  <cellStyles count="5">
    <cellStyle name="Comma" xfId="1" builtinId="3"/>
    <cellStyle name="Currency" xfId="2" builtinId="4"/>
    <cellStyle name="Currency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0"/>
  <sheetViews>
    <sheetView tabSelected="1" view="pageBreakPreview" topLeftCell="A472" zoomScaleNormal="100" zoomScaleSheetLayoutView="100" workbookViewId="0">
      <selection activeCell="E472" sqref="E472"/>
    </sheetView>
  </sheetViews>
  <sheetFormatPr defaultRowHeight="15" x14ac:dyDescent="0.25"/>
  <cols>
    <col min="1" max="1" width="13.42578125" style="1" customWidth="1"/>
    <col min="2" max="2" width="34.5703125" style="1" customWidth="1"/>
    <col min="3" max="3" width="39.42578125" style="1" customWidth="1"/>
    <col min="4" max="4" width="16.85546875" style="1" customWidth="1"/>
    <col min="5" max="5" width="25" style="11" customWidth="1"/>
    <col min="6" max="6" width="18.7109375" style="193" customWidth="1"/>
    <col min="7" max="7" width="11.5703125" style="161" customWidth="1"/>
    <col min="8" max="8" width="9.140625" style="1"/>
    <col min="9" max="9" width="9.140625" style="220"/>
    <col min="10" max="16384" width="9.140625" style="1"/>
  </cols>
  <sheetData>
    <row r="2" spans="1:9" ht="23.25" x14ac:dyDescent="0.35">
      <c r="B2" s="242" t="s">
        <v>0</v>
      </c>
      <c r="C2" s="242"/>
      <c r="D2" s="242"/>
    </row>
    <row r="4" spans="1:9" ht="23.25" x14ac:dyDescent="0.35">
      <c r="A4" s="2"/>
      <c r="B4" s="3" t="s">
        <v>1</v>
      </c>
      <c r="C4" s="243" t="s">
        <v>590</v>
      </c>
      <c r="D4" s="243"/>
    </row>
    <row r="5" spans="1:9" ht="30" x14ac:dyDescent="0.25">
      <c r="A5" s="2"/>
      <c r="B5" s="4"/>
      <c r="C5" s="154"/>
      <c r="D5" s="172"/>
      <c r="E5" s="6" t="s">
        <v>2</v>
      </c>
      <c r="F5" s="194" t="s">
        <v>577</v>
      </c>
      <c r="G5" s="162" t="s">
        <v>578</v>
      </c>
    </row>
    <row r="6" spans="1:9" ht="15.75" x14ac:dyDescent="0.25">
      <c r="A6" s="2"/>
      <c r="B6" s="4" t="s">
        <v>4</v>
      </c>
      <c r="C6" s="154"/>
      <c r="D6" s="172"/>
      <c r="E6" s="6"/>
      <c r="F6" s="194"/>
      <c r="G6" s="11"/>
    </row>
    <row r="7" spans="1:9" ht="38.25" x14ac:dyDescent="0.25">
      <c r="A7" s="2"/>
      <c r="B7" s="7" t="s">
        <v>5</v>
      </c>
      <c r="C7" s="8" t="s">
        <v>6</v>
      </c>
      <c r="D7" s="172"/>
      <c r="G7" s="11"/>
    </row>
    <row r="8" spans="1:9" x14ac:dyDescent="0.25">
      <c r="A8" s="2"/>
      <c r="B8" s="12" t="s">
        <v>7</v>
      </c>
      <c r="C8" s="13"/>
      <c r="D8" s="173"/>
      <c r="G8" s="11"/>
    </row>
    <row r="9" spans="1:9" x14ac:dyDescent="0.25">
      <c r="A9" s="2"/>
      <c r="B9" s="14" t="s">
        <v>8</v>
      </c>
      <c r="C9" s="14"/>
      <c r="D9" s="171"/>
      <c r="E9" s="20">
        <v>9.4999999999999998E-3</v>
      </c>
      <c r="F9" s="195">
        <v>9.4999999999999998E-3</v>
      </c>
      <c r="G9" s="11">
        <v>1.01E-2</v>
      </c>
      <c r="I9" s="221"/>
    </row>
    <row r="10" spans="1:9" x14ac:dyDescent="0.25">
      <c r="A10" s="2"/>
      <c r="B10" s="15" t="s">
        <v>9</v>
      </c>
      <c r="C10" s="14"/>
      <c r="D10" s="171"/>
      <c r="E10" s="17">
        <v>1</v>
      </c>
      <c r="F10" s="196">
        <v>1</v>
      </c>
      <c r="G10" s="163">
        <v>1</v>
      </c>
      <c r="I10" s="221"/>
    </row>
    <row r="11" spans="1:9" x14ac:dyDescent="0.25">
      <c r="A11" s="2"/>
      <c r="B11" s="14" t="s">
        <v>10</v>
      </c>
      <c r="C11" s="14"/>
      <c r="D11" s="171"/>
      <c r="E11" s="17"/>
      <c r="F11" s="196"/>
      <c r="G11" s="163"/>
      <c r="I11" s="221"/>
    </row>
    <row r="12" spans="1:9" x14ac:dyDescent="0.25">
      <c r="A12" s="2"/>
      <c r="B12" s="14" t="s">
        <v>11</v>
      </c>
      <c r="C12" s="14"/>
      <c r="D12" s="171"/>
      <c r="E12" s="20">
        <v>9.4999999999999998E-3</v>
      </c>
      <c r="F12" s="195">
        <v>9.4999999999999998E-3</v>
      </c>
      <c r="G12" s="11">
        <v>1.01E-2</v>
      </c>
      <c r="I12" s="221"/>
    </row>
    <row r="13" spans="1:9" x14ac:dyDescent="0.25">
      <c r="A13" s="2"/>
      <c r="B13" s="14" t="s">
        <v>12</v>
      </c>
      <c r="C13" s="14"/>
      <c r="D13" s="171"/>
      <c r="E13" s="20">
        <v>9.4999999999999998E-3</v>
      </c>
      <c r="F13" s="195">
        <v>9.4999999999999998E-3</v>
      </c>
      <c r="G13" s="11">
        <v>1.01E-2</v>
      </c>
      <c r="I13" s="221"/>
    </row>
    <row r="14" spans="1:9" x14ac:dyDescent="0.25">
      <c r="A14" s="2"/>
      <c r="B14" s="18" t="s">
        <v>13</v>
      </c>
      <c r="C14" s="14"/>
      <c r="D14" s="171"/>
      <c r="G14" s="11"/>
      <c r="I14" s="221"/>
    </row>
    <row r="15" spans="1:9" x14ac:dyDescent="0.25">
      <c r="A15" s="2"/>
      <c r="B15" s="15" t="s">
        <v>14</v>
      </c>
      <c r="C15" s="14"/>
      <c r="D15" s="171"/>
      <c r="E15" s="17">
        <v>0.2</v>
      </c>
      <c r="F15" s="196">
        <v>0.2</v>
      </c>
      <c r="G15" s="163">
        <v>0.2</v>
      </c>
      <c r="I15" s="221"/>
    </row>
    <row r="16" spans="1:9" x14ac:dyDescent="0.25">
      <c r="A16" s="2"/>
      <c r="B16" s="18" t="s">
        <v>15</v>
      </c>
      <c r="C16" s="14"/>
      <c r="D16" s="171"/>
      <c r="E16" s="19"/>
      <c r="G16" s="11"/>
      <c r="I16" s="221"/>
    </row>
    <row r="17" spans="1:9" x14ac:dyDescent="0.25">
      <c r="A17" s="2"/>
      <c r="B17" s="15" t="s">
        <v>16</v>
      </c>
      <c r="C17" s="14"/>
      <c r="D17" s="171"/>
      <c r="E17" s="222">
        <v>2.3600000000000001E-3</v>
      </c>
      <c r="F17" s="197">
        <v>2.3600000000000001E-3</v>
      </c>
      <c r="G17" s="19">
        <v>2.5000000000000001E-3</v>
      </c>
      <c r="I17" s="223"/>
    </row>
    <row r="18" spans="1:9" x14ac:dyDescent="0.25">
      <c r="A18" s="2"/>
      <c r="B18" s="15" t="s">
        <v>17</v>
      </c>
      <c r="C18" s="14"/>
      <c r="D18" s="171"/>
      <c r="E18" s="222">
        <v>1.9599999999999999E-2</v>
      </c>
      <c r="F18" s="198">
        <v>1.9599999999999999E-2</v>
      </c>
      <c r="G18" s="20">
        <v>2.0799999999999999E-2</v>
      </c>
      <c r="I18" s="223"/>
    </row>
    <row r="19" spans="1:9" x14ac:dyDescent="0.25">
      <c r="A19" s="2"/>
      <c r="B19" s="14" t="s">
        <v>18</v>
      </c>
      <c r="C19" s="14"/>
      <c r="D19" s="171"/>
      <c r="E19" s="222">
        <v>3.9399999999999998E-2</v>
      </c>
      <c r="F19" s="198">
        <v>3.9399999999999998E-2</v>
      </c>
      <c r="G19" s="20">
        <v>4.1799999999999997E-2</v>
      </c>
      <c r="I19" s="223"/>
    </row>
    <row r="20" spans="1:9" x14ac:dyDescent="0.25">
      <c r="A20" s="2"/>
      <c r="B20" s="18" t="s">
        <v>19</v>
      </c>
      <c r="C20" s="14"/>
      <c r="D20" s="171"/>
      <c r="E20" s="222"/>
      <c r="F20" s="198"/>
      <c r="G20" s="20"/>
      <c r="I20" s="223"/>
    </row>
    <row r="21" spans="1:9" x14ac:dyDescent="0.25">
      <c r="A21" s="2"/>
      <c r="B21" s="15" t="s">
        <v>20</v>
      </c>
      <c r="C21" s="14"/>
      <c r="D21" s="171"/>
      <c r="E21" s="222">
        <v>1.9599999999999999E-2</v>
      </c>
      <c r="F21" s="198">
        <v>1.9599999999999999E-2</v>
      </c>
      <c r="G21" s="20">
        <v>2.0799999999999999E-2</v>
      </c>
      <c r="I21" s="223"/>
    </row>
    <row r="22" spans="1:9" ht="39" x14ac:dyDescent="0.25">
      <c r="A22" s="21"/>
      <c r="B22" s="22" t="s">
        <v>21</v>
      </c>
      <c r="C22" s="23"/>
      <c r="D22" s="174"/>
      <c r="E22" s="24">
        <v>0.3</v>
      </c>
      <c r="F22" s="199">
        <v>0.3</v>
      </c>
      <c r="G22" s="164">
        <v>0.3</v>
      </c>
    </row>
    <row r="23" spans="1:9" x14ac:dyDescent="0.25">
      <c r="A23" s="2"/>
      <c r="B23" s="15"/>
      <c r="C23" s="14"/>
      <c r="D23" s="171"/>
      <c r="G23" s="11"/>
    </row>
    <row r="24" spans="1:9" x14ac:dyDescent="0.25">
      <c r="A24" s="2"/>
      <c r="B24" s="18" t="s">
        <v>22</v>
      </c>
      <c r="C24" s="14"/>
      <c r="D24" s="171"/>
      <c r="E24" s="20">
        <v>2.0799999999999999E-2</v>
      </c>
      <c r="F24" s="198">
        <v>2.1999999999999999E-2</v>
      </c>
      <c r="G24" s="20">
        <v>2.1999999999999999E-2</v>
      </c>
      <c r="I24" s="221"/>
    </row>
    <row r="25" spans="1:9" x14ac:dyDescent="0.25">
      <c r="A25" s="2"/>
      <c r="B25" s="25"/>
      <c r="C25" s="14"/>
      <c r="D25" s="171"/>
      <c r="E25" s="20"/>
      <c r="F25" s="198"/>
      <c r="G25" s="11"/>
      <c r="I25" s="221"/>
    </row>
    <row r="26" spans="1:9" x14ac:dyDescent="0.25">
      <c r="A26" s="2"/>
      <c r="B26" s="18" t="s">
        <v>23</v>
      </c>
      <c r="C26" s="14"/>
      <c r="D26" s="171"/>
      <c r="E26" s="20">
        <v>3.9399999999999998E-2</v>
      </c>
      <c r="F26" s="198">
        <v>3.9399999999999998E-2</v>
      </c>
      <c r="G26" s="11">
        <v>4.1799999999999997E-2</v>
      </c>
      <c r="I26" s="221"/>
    </row>
    <row r="27" spans="1:9" x14ac:dyDescent="0.25">
      <c r="A27" s="2"/>
      <c r="B27" s="25"/>
      <c r="C27" s="14"/>
      <c r="D27" s="171"/>
      <c r="E27" s="20"/>
      <c r="F27" s="198"/>
      <c r="G27" s="11"/>
      <c r="I27" s="221"/>
    </row>
    <row r="28" spans="1:9" x14ac:dyDescent="0.25">
      <c r="A28" s="2"/>
      <c r="B28" s="18" t="s">
        <v>24</v>
      </c>
      <c r="C28" s="14"/>
      <c r="D28" s="171"/>
      <c r="E28" s="20">
        <v>3.9399999999999998E-2</v>
      </c>
      <c r="F28" s="198">
        <v>3.9399999999999998E-2</v>
      </c>
      <c r="G28" s="11">
        <v>4.1799999999999997E-2</v>
      </c>
      <c r="I28" s="221"/>
    </row>
    <row r="29" spans="1:9" x14ac:dyDescent="0.25">
      <c r="A29" s="2"/>
      <c r="B29" s="25"/>
      <c r="C29" s="14"/>
      <c r="D29" s="171"/>
      <c r="G29" s="11"/>
      <c r="I29" s="221"/>
    </row>
    <row r="30" spans="1:9" x14ac:dyDescent="0.25">
      <c r="A30" s="2"/>
      <c r="B30" s="16" t="s">
        <v>25</v>
      </c>
      <c r="C30" s="14"/>
      <c r="D30" s="171"/>
      <c r="E30" s="26" t="s">
        <v>26</v>
      </c>
      <c r="F30" s="200" t="s">
        <v>26</v>
      </c>
      <c r="G30" s="26" t="s">
        <v>26</v>
      </c>
    </row>
    <row r="31" spans="1:9" x14ac:dyDescent="0.25">
      <c r="A31" s="2"/>
      <c r="B31" s="25"/>
      <c r="C31" s="14"/>
      <c r="D31" s="171"/>
      <c r="E31" s="9"/>
      <c r="F31" s="201"/>
      <c r="G31" s="11"/>
    </row>
    <row r="32" spans="1:9" x14ac:dyDescent="0.25">
      <c r="A32" s="2"/>
      <c r="B32" s="18" t="s">
        <v>27</v>
      </c>
      <c r="C32" s="14"/>
      <c r="D32" s="171"/>
      <c r="E32" s="26" t="s">
        <v>26</v>
      </c>
      <c r="F32" s="200" t="s">
        <v>26</v>
      </c>
      <c r="G32" s="26" t="s">
        <v>26</v>
      </c>
    </row>
    <row r="33" spans="1:9" x14ac:dyDescent="0.25">
      <c r="A33" s="2"/>
      <c r="B33" s="18"/>
      <c r="C33" s="14"/>
      <c r="D33" s="171"/>
      <c r="E33" s="9"/>
      <c r="F33" s="201"/>
      <c r="G33" s="11"/>
    </row>
    <row r="34" spans="1:9" x14ac:dyDescent="0.25">
      <c r="A34" s="2"/>
      <c r="B34" s="18" t="s">
        <v>28</v>
      </c>
      <c r="C34" s="14"/>
      <c r="D34" s="171"/>
      <c r="E34" s="26" t="s">
        <v>26</v>
      </c>
      <c r="F34" s="200" t="s">
        <v>26</v>
      </c>
      <c r="G34" s="26" t="s">
        <v>26</v>
      </c>
    </row>
    <row r="35" spans="1:9" x14ac:dyDescent="0.25">
      <c r="A35" s="2"/>
      <c r="B35" s="25"/>
      <c r="C35" s="14"/>
      <c r="D35" s="171"/>
      <c r="E35" s="9"/>
      <c r="F35" s="201"/>
      <c r="G35" s="11"/>
    </row>
    <row r="36" spans="1:9" x14ac:dyDescent="0.25">
      <c r="A36" s="2"/>
      <c r="B36" s="18" t="s">
        <v>29</v>
      </c>
      <c r="C36" s="14"/>
      <c r="D36" s="171"/>
      <c r="E36" s="26" t="s">
        <v>26</v>
      </c>
      <c r="F36" s="200" t="s">
        <v>26</v>
      </c>
      <c r="G36" s="26" t="s">
        <v>26</v>
      </c>
    </row>
    <row r="37" spans="1:9" x14ac:dyDescent="0.25">
      <c r="A37" s="2"/>
      <c r="B37" s="25"/>
      <c r="C37" s="14"/>
      <c r="D37" s="171"/>
      <c r="G37" s="11"/>
    </row>
    <row r="38" spans="1:9" x14ac:dyDescent="0.25">
      <c r="A38" s="2"/>
      <c r="B38" s="18" t="s">
        <v>30</v>
      </c>
      <c r="C38" s="14"/>
      <c r="D38" s="171"/>
      <c r="G38" s="11"/>
    </row>
    <row r="39" spans="1:9" x14ac:dyDescent="0.25">
      <c r="A39" s="2"/>
      <c r="B39" s="14" t="s">
        <v>31</v>
      </c>
      <c r="C39" s="14"/>
      <c r="D39" s="171"/>
      <c r="E39" s="222">
        <v>2.3600000000000001E-3</v>
      </c>
      <c r="F39" s="193">
        <v>2.3600000000000001E-3</v>
      </c>
      <c r="G39" s="11">
        <v>2.5019999999999999E-3</v>
      </c>
      <c r="I39" s="223"/>
    </row>
    <row r="40" spans="1:9" x14ac:dyDescent="0.25">
      <c r="A40" s="2"/>
      <c r="B40" s="14" t="s">
        <v>32</v>
      </c>
      <c r="C40" s="14"/>
      <c r="D40" s="171"/>
      <c r="E40" s="222">
        <v>3.9399999999999998E-2</v>
      </c>
      <c r="F40" s="193">
        <v>3.9399999999999998E-2</v>
      </c>
      <c r="G40" s="11">
        <v>4.1799999999999997E-2</v>
      </c>
      <c r="I40" s="223"/>
    </row>
    <row r="41" spans="1:9" x14ac:dyDescent="0.25">
      <c r="A41" s="2"/>
      <c r="B41" s="14" t="s">
        <v>33</v>
      </c>
      <c r="C41" s="14"/>
      <c r="D41" s="171"/>
      <c r="E41" s="222">
        <v>9.4999999999999998E-3</v>
      </c>
      <c r="F41" s="193">
        <v>9.4999999999999998E-3</v>
      </c>
      <c r="G41" s="11">
        <v>0.01</v>
      </c>
      <c r="I41" s="223"/>
    </row>
    <row r="42" spans="1:9" x14ac:dyDescent="0.25">
      <c r="A42" s="2"/>
      <c r="B42" s="14" t="s">
        <v>34</v>
      </c>
      <c r="C42" s="14"/>
      <c r="D42" s="171"/>
      <c r="E42" s="19" t="s">
        <v>1</v>
      </c>
      <c r="F42" s="197" t="s">
        <v>1</v>
      </c>
      <c r="G42" s="11"/>
    </row>
    <row r="43" spans="1:9" x14ac:dyDescent="0.25">
      <c r="A43" s="2"/>
      <c r="B43" s="27" t="s">
        <v>36</v>
      </c>
      <c r="C43" s="14"/>
      <c r="D43" s="171"/>
      <c r="E43" s="222">
        <v>9.7999999999999997E-3</v>
      </c>
      <c r="F43" s="193">
        <v>9.7999999999999997E-3</v>
      </c>
      <c r="G43" s="11">
        <v>9.7999999999999997E-3</v>
      </c>
      <c r="I43" s="223"/>
    </row>
    <row r="44" spans="1:9" x14ac:dyDescent="0.25">
      <c r="A44" s="2"/>
      <c r="B44" s="14" t="s">
        <v>37</v>
      </c>
      <c r="C44" s="14"/>
      <c r="D44" s="171"/>
      <c r="E44" s="17">
        <v>0.5</v>
      </c>
      <c r="F44" s="202">
        <v>1</v>
      </c>
      <c r="G44" s="163">
        <v>1</v>
      </c>
    </row>
    <row r="45" spans="1:9" x14ac:dyDescent="0.25">
      <c r="A45" s="2"/>
      <c r="B45" s="14" t="s">
        <v>38</v>
      </c>
      <c r="C45" s="14"/>
      <c r="D45" s="171"/>
      <c r="E45" s="17">
        <v>0.5</v>
      </c>
      <c r="F45" s="202">
        <v>0.1</v>
      </c>
      <c r="G45" s="163">
        <v>0.1</v>
      </c>
    </row>
    <row r="46" spans="1:9" x14ac:dyDescent="0.25">
      <c r="A46" s="2"/>
      <c r="B46" s="18" t="s">
        <v>39</v>
      </c>
      <c r="C46" s="14"/>
      <c r="D46" s="171"/>
      <c r="E46" s="17"/>
      <c r="F46" s="196"/>
      <c r="G46" s="11"/>
    </row>
    <row r="47" spans="1:9" x14ac:dyDescent="0.25">
      <c r="A47" s="2"/>
      <c r="B47" s="28"/>
      <c r="C47" s="15" t="s">
        <v>40</v>
      </c>
      <c r="D47" s="175"/>
      <c r="E47" s="165">
        <v>39.35</v>
      </c>
      <c r="F47" s="203">
        <f>E47*1.06</f>
        <v>41.711000000000006</v>
      </c>
      <c r="G47" s="165">
        <f>F47*1.06</f>
        <v>44.213660000000012</v>
      </c>
    </row>
    <row r="48" spans="1:9" x14ac:dyDescent="0.25">
      <c r="A48" s="2"/>
      <c r="B48" s="14"/>
      <c r="C48" s="14" t="s">
        <v>41</v>
      </c>
      <c r="D48" s="171"/>
      <c r="E48" s="165">
        <v>157.43</v>
      </c>
      <c r="F48" s="203">
        <f t="shared" ref="F48:F50" si="0">E48*1.06</f>
        <v>166.87580000000003</v>
      </c>
      <c r="G48" s="165">
        <f>F48*1.06</f>
        <v>176.88834800000004</v>
      </c>
    </row>
    <row r="49" spans="1:7" x14ac:dyDescent="0.25">
      <c r="A49" s="2"/>
      <c r="B49" s="14"/>
      <c r="C49" s="14" t="s">
        <v>42</v>
      </c>
      <c r="D49" s="171"/>
      <c r="E49" s="165">
        <v>157.43</v>
      </c>
      <c r="F49" s="203">
        <f t="shared" si="0"/>
        <v>166.87580000000003</v>
      </c>
      <c r="G49" s="165">
        <f>F49*1.06</f>
        <v>176.88834800000004</v>
      </c>
    </row>
    <row r="50" spans="1:7" x14ac:dyDescent="0.25">
      <c r="A50" s="2"/>
      <c r="B50" s="14"/>
      <c r="C50" s="14" t="s">
        <v>43</v>
      </c>
      <c r="D50" s="171"/>
      <c r="E50" s="165">
        <v>983.91</v>
      </c>
      <c r="F50" s="203">
        <f t="shared" si="0"/>
        <v>1042.9446</v>
      </c>
      <c r="G50" s="165">
        <f>F50*1.06</f>
        <v>1105.5212760000002</v>
      </c>
    </row>
    <row r="51" spans="1:7" x14ac:dyDescent="0.25">
      <c r="A51" s="2"/>
      <c r="B51" s="14"/>
      <c r="C51" s="14" t="s">
        <v>44</v>
      </c>
      <c r="D51" s="171"/>
      <c r="E51" s="165">
        <v>500</v>
      </c>
      <c r="F51" s="203">
        <v>560</v>
      </c>
      <c r="G51" s="165">
        <f>F51*1.06</f>
        <v>593.6</v>
      </c>
    </row>
    <row r="52" spans="1:7" x14ac:dyDescent="0.25">
      <c r="A52" s="2"/>
      <c r="B52" s="25" t="s">
        <v>45</v>
      </c>
      <c r="C52" s="14"/>
      <c r="D52" s="171"/>
      <c r="G52" s="11"/>
    </row>
    <row r="53" spans="1:7" x14ac:dyDescent="0.25">
      <c r="A53" s="2"/>
      <c r="B53" s="30" t="s">
        <v>46</v>
      </c>
      <c r="C53" s="14"/>
      <c r="D53" s="171"/>
      <c r="G53" s="11"/>
    </row>
    <row r="54" spans="1:7" ht="45" x14ac:dyDescent="0.25">
      <c r="A54" s="2"/>
      <c r="B54" s="12" t="s">
        <v>47</v>
      </c>
      <c r="C54" s="155"/>
      <c r="D54" s="176"/>
      <c r="E54" s="5" t="s">
        <v>48</v>
      </c>
      <c r="F54" s="204" t="s">
        <v>49</v>
      </c>
      <c r="G54" s="162" t="s">
        <v>578</v>
      </c>
    </row>
    <row r="55" spans="1:7" x14ac:dyDescent="0.25">
      <c r="A55" s="2"/>
      <c r="B55" s="25" t="s">
        <v>50</v>
      </c>
      <c r="C55" s="15" t="s">
        <v>51</v>
      </c>
      <c r="D55" s="175"/>
      <c r="E55" s="32" t="s">
        <v>52</v>
      </c>
      <c r="F55" s="205" t="s">
        <v>52</v>
      </c>
      <c r="G55" s="31" t="s">
        <v>52</v>
      </c>
    </row>
    <row r="56" spans="1:7" x14ac:dyDescent="0.25">
      <c r="A56" s="2"/>
      <c r="B56" s="25" t="s">
        <v>53</v>
      </c>
      <c r="C56" s="25" t="s">
        <v>1</v>
      </c>
      <c r="D56" s="133"/>
      <c r="E56" s="9"/>
      <c r="F56" s="201"/>
      <c r="G56" s="11"/>
    </row>
    <row r="57" spans="1:7" x14ac:dyDescent="0.25">
      <c r="A57" s="2"/>
      <c r="B57" s="25" t="s">
        <v>50</v>
      </c>
      <c r="C57" s="15" t="s">
        <v>51</v>
      </c>
      <c r="D57" s="175"/>
      <c r="E57" s="31" t="s">
        <v>52</v>
      </c>
      <c r="F57" s="205" t="s">
        <v>52</v>
      </c>
      <c r="G57" s="31" t="s">
        <v>52</v>
      </c>
    </row>
    <row r="58" spans="1:7" x14ac:dyDescent="0.25">
      <c r="A58" s="2"/>
      <c r="B58" s="25" t="s">
        <v>54</v>
      </c>
      <c r="C58" s="25" t="s">
        <v>1</v>
      </c>
      <c r="D58" s="133"/>
      <c r="E58" s="9"/>
      <c r="F58" s="201"/>
      <c r="G58" s="11"/>
    </row>
    <row r="59" spans="1:7" x14ac:dyDescent="0.25">
      <c r="A59" s="2"/>
      <c r="B59" s="25" t="s">
        <v>45</v>
      </c>
      <c r="C59" s="14"/>
      <c r="D59" s="171"/>
      <c r="E59" s="33" t="s">
        <v>55</v>
      </c>
      <c r="F59" s="206" t="s">
        <v>55</v>
      </c>
      <c r="G59" s="33" t="s">
        <v>55</v>
      </c>
    </row>
    <row r="60" spans="1:7" x14ac:dyDescent="0.25">
      <c r="A60" s="34"/>
      <c r="B60" s="30" t="s">
        <v>46</v>
      </c>
      <c r="C60" s="14"/>
      <c r="D60" s="171"/>
      <c r="G60" s="11"/>
    </row>
    <row r="61" spans="1:7" ht="45" x14ac:dyDescent="0.25">
      <c r="A61" s="2"/>
      <c r="B61" s="12" t="s">
        <v>56</v>
      </c>
      <c r="C61" s="49"/>
      <c r="D61" s="177"/>
      <c r="E61" s="5" t="s">
        <v>48</v>
      </c>
      <c r="F61" s="204" t="s">
        <v>49</v>
      </c>
      <c r="G61" s="162" t="s">
        <v>578</v>
      </c>
    </row>
    <row r="62" spans="1:7" ht="39" x14ac:dyDescent="0.25">
      <c r="A62" s="2"/>
      <c r="B62" s="15" t="s">
        <v>57</v>
      </c>
      <c r="C62" s="22" t="s">
        <v>58</v>
      </c>
      <c r="D62" s="175"/>
      <c r="E62" s="35" t="s">
        <v>59</v>
      </c>
      <c r="F62" s="207" t="s">
        <v>59</v>
      </c>
      <c r="G62" s="35" t="s">
        <v>59</v>
      </c>
    </row>
    <row r="63" spans="1:7" x14ac:dyDescent="0.25">
      <c r="A63" s="2"/>
      <c r="B63" s="15" t="s">
        <v>60</v>
      </c>
      <c r="C63" s="22"/>
      <c r="D63" s="175"/>
      <c r="E63" s="35" t="s">
        <v>61</v>
      </c>
      <c r="F63" s="207" t="s">
        <v>61</v>
      </c>
      <c r="G63" s="11"/>
    </row>
    <row r="64" spans="1:7" x14ac:dyDescent="0.25">
      <c r="A64" s="2"/>
      <c r="B64" s="15"/>
      <c r="C64" s="22"/>
      <c r="D64" s="175"/>
      <c r="E64" s="35"/>
      <c r="F64" s="207"/>
      <c r="G64" s="11"/>
    </row>
    <row r="65" spans="1:7" x14ac:dyDescent="0.25">
      <c r="A65" s="2"/>
      <c r="B65" s="25"/>
      <c r="C65" s="15" t="s">
        <v>62</v>
      </c>
      <c r="D65" s="175" t="s">
        <v>63</v>
      </c>
      <c r="E65" s="35" t="s">
        <v>59</v>
      </c>
      <c r="F65" s="207" t="s">
        <v>59</v>
      </c>
      <c r="G65" s="35" t="s">
        <v>59</v>
      </c>
    </row>
    <row r="66" spans="1:7" x14ac:dyDescent="0.25">
      <c r="A66" s="2"/>
      <c r="B66" s="25" t="s">
        <v>64</v>
      </c>
      <c r="C66" s="22" t="s">
        <v>65</v>
      </c>
      <c r="D66" s="175" t="s">
        <v>66</v>
      </c>
      <c r="E66" s="165">
        <v>158.52000000000001</v>
      </c>
      <c r="F66" s="193">
        <v>158.52000000000001</v>
      </c>
      <c r="G66" s="11">
        <v>158.52000000000001</v>
      </c>
    </row>
    <row r="67" spans="1:7" x14ac:dyDescent="0.25">
      <c r="A67" s="2"/>
      <c r="B67" s="15"/>
      <c r="C67" s="15" t="s">
        <v>67</v>
      </c>
      <c r="D67" s="175"/>
      <c r="E67" s="165">
        <v>237.79</v>
      </c>
      <c r="F67" s="193">
        <v>237.79</v>
      </c>
      <c r="G67" s="11">
        <v>237.79</v>
      </c>
    </row>
    <row r="68" spans="1:7" x14ac:dyDescent="0.25">
      <c r="A68" s="2"/>
      <c r="B68" s="15"/>
      <c r="C68" s="15" t="s">
        <v>68</v>
      </c>
      <c r="D68" s="175"/>
      <c r="E68" s="165">
        <v>317.05</v>
      </c>
      <c r="F68" s="193">
        <v>317.05</v>
      </c>
      <c r="G68" s="11">
        <v>317.05</v>
      </c>
    </row>
    <row r="69" spans="1:7" x14ac:dyDescent="0.25">
      <c r="A69" s="2"/>
      <c r="B69" s="25" t="s">
        <v>69</v>
      </c>
      <c r="C69" s="15" t="s">
        <v>70</v>
      </c>
      <c r="D69" s="175"/>
      <c r="E69" s="165">
        <v>158.52000000000001</v>
      </c>
      <c r="F69" s="193">
        <v>158.52000000000001</v>
      </c>
      <c r="G69" s="11">
        <v>158.52000000000001</v>
      </c>
    </row>
    <row r="70" spans="1:7" x14ac:dyDescent="0.25">
      <c r="A70" s="2"/>
      <c r="B70" s="25" t="s">
        <v>71</v>
      </c>
      <c r="C70" s="15" t="s">
        <v>72</v>
      </c>
      <c r="D70" s="175"/>
      <c r="E70" s="165">
        <v>101.69</v>
      </c>
      <c r="F70" s="193">
        <v>101.69</v>
      </c>
      <c r="G70" s="11">
        <v>101.69</v>
      </c>
    </row>
    <row r="71" spans="1:7" x14ac:dyDescent="0.25">
      <c r="A71" s="2"/>
      <c r="B71" s="25"/>
      <c r="C71" s="22" t="s">
        <v>65</v>
      </c>
      <c r="D71" s="175" t="s">
        <v>63</v>
      </c>
      <c r="E71" s="165">
        <v>158.52000000000001</v>
      </c>
      <c r="F71" s="193">
        <v>158.52000000000001</v>
      </c>
      <c r="G71" s="11">
        <v>158.52000000000001</v>
      </c>
    </row>
    <row r="72" spans="1:7" x14ac:dyDescent="0.25">
      <c r="A72" s="2"/>
      <c r="B72" s="15"/>
      <c r="C72" s="22" t="s">
        <v>67</v>
      </c>
      <c r="D72" s="175" t="s">
        <v>66</v>
      </c>
      <c r="E72" s="165">
        <v>237.79</v>
      </c>
      <c r="F72" s="193">
        <v>237.79</v>
      </c>
      <c r="G72" s="11">
        <v>237.79</v>
      </c>
    </row>
    <row r="73" spans="1:7" x14ac:dyDescent="0.25">
      <c r="A73" s="2"/>
      <c r="B73" s="15"/>
      <c r="C73" s="15" t="s">
        <v>68</v>
      </c>
      <c r="D73" s="175"/>
      <c r="E73" s="165">
        <v>317.05</v>
      </c>
      <c r="F73" s="193">
        <v>317.05</v>
      </c>
      <c r="G73" s="11">
        <v>317.05</v>
      </c>
    </row>
    <row r="74" spans="1:7" x14ac:dyDescent="0.25">
      <c r="A74" s="2"/>
      <c r="B74" s="15"/>
      <c r="C74" s="15"/>
      <c r="D74" s="175"/>
      <c r="E74" s="36"/>
      <c r="F74" s="208"/>
      <c r="G74" s="11"/>
    </row>
    <row r="75" spans="1:7" x14ac:dyDescent="0.25">
      <c r="A75" s="2"/>
      <c r="B75" s="15"/>
      <c r="C75" s="15"/>
      <c r="D75" s="175"/>
      <c r="E75" s="36"/>
      <c r="F75" s="208"/>
      <c r="G75" s="11"/>
    </row>
    <row r="76" spans="1:7" x14ac:dyDescent="0.25">
      <c r="A76" s="2"/>
      <c r="B76" s="15" t="s">
        <v>73</v>
      </c>
      <c r="C76" s="22" t="s">
        <v>74</v>
      </c>
      <c r="D76" s="175" t="s">
        <v>75</v>
      </c>
      <c r="E76" s="165">
        <v>144.11000000000001</v>
      </c>
      <c r="F76" s="203"/>
      <c r="G76" s="165"/>
    </row>
    <row r="77" spans="1:7" x14ac:dyDescent="0.25">
      <c r="A77" s="2"/>
      <c r="B77" s="15"/>
      <c r="C77" s="15"/>
      <c r="D77" s="175"/>
      <c r="E77" s="165"/>
      <c r="G77" s="165"/>
    </row>
    <row r="78" spans="1:7" x14ac:dyDescent="0.25">
      <c r="A78" s="2"/>
      <c r="B78" s="18" t="s">
        <v>76</v>
      </c>
      <c r="C78" s="15"/>
      <c r="D78" s="175"/>
      <c r="E78" s="165"/>
      <c r="G78" s="165"/>
    </row>
    <row r="79" spans="1:7" x14ac:dyDescent="0.25">
      <c r="A79" s="2"/>
      <c r="B79" s="25"/>
      <c r="C79" s="15" t="s">
        <v>77</v>
      </c>
      <c r="D79" s="175" t="s">
        <v>78</v>
      </c>
      <c r="E79" s="165">
        <v>3.17</v>
      </c>
      <c r="F79" s="193">
        <v>3.17</v>
      </c>
      <c r="G79" s="165">
        <f>F79+(F79*6/100)</f>
        <v>3.3601999999999999</v>
      </c>
    </row>
    <row r="80" spans="1:7" x14ac:dyDescent="0.25">
      <c r="A80" s="2"/>
      <c r="B80" s="25"/>
      <c r="C80" s="25" t="s">
        <v>1</v>
      </c>
      <c r="D80" s="133" t="s">
        <v>79</v>
      </c>
      <c r="E80" s="165"/>
      <c r="G80" s="165"/>
    </row>
    <row r="81" spans="1:7" x14ac:dyDescent="0.25">
      <c r="A81" s="2"/>
      <c r="B81" s="25"/>
      <c r="C81" s="15" t="s">
        <v>80</v>
      </c>
      <c r="D81" s="175"/>
      <c r="E81" s="165">
        <v>648.51</v>
      </c>
      <c r="F81" s="193">
        <v>648.51</v>
      </c>
      <c r="G81" s="165">
        <f>F81+(F81*6/100)</f>
        <v>687.42060000000004</v>
      </c>
    </row>
    <row r="82" spans="1:7" x14ac:dyDescent="0.25">
      <c r="A82" s="2"/>
      <c r="B82" s="25"/>
      <c r="C82" s="15" t="s">
        <v>81</v>
      </c>
      <c r="D82" s="175"/>
      <c r="E82" s="165">
        <v>144.11000000000001</v>
      </c>
      <c r="F82" s="193">
        <v>144.11000000000001</v>
      </c>
      <c r="G82" s="165">
        <f>F82+(F82*6/100)</f>
        <v>152.75660000000002</v>
      </c>
    </row>
    <row r="83" spans="1:7" x14ac:dyDescent="0.25">
      <c r="A83" s="2"/>
      <c r="B83" s="25"/>
      <c r="C83" s="15" t="s">
        <v>1</v>
      </c>
      <c r="D83" s="175"/>
      <c r="E83" s="36"/>
      <c r="F83" s="208"/>
      <c r="G83" s="11"/>
    </row>
    <row r="84" spans="1:7" x14ac:dyDescent="0.25">
      <c r="A84" s="2"/>
      <c r="B84" s="37" t="s">
        <v>82</v>
      </c>
      <c r="C84" s="23" t="s">
        <v>83</v>
      </c>
      <c r="D84" s="171" t="s">
        <v>84</v>
      </c>
      <c r="E84" s="36">
        <v>1681.16</v>
      </c>
      <c r="F84" s="208">
        <v>1681.16</v>
      </c>
      <c r="G84" s="165">
        <v>1782.03</v>
      </c>
    </row>
    <row r="85" spans="1:7" x14ac:dyDescent="0.25">
      <c r="A85" s="2"/>
      <c r="B85" s="27" t="s">
        <v>85</v>
      </c>
      <c r="C85" s="14" t="s">
        <v>86</v>
      </c>
      <c r="D85" s="171" t="s">
        <v>87</v>
      </c>
      <c r="E85" s="36">
        <v>3362.29</v>
      </c>
      <c r="F85" s="208">
        <v>3362.29</v>
      </c>
      <c r="G85" s="165">
        <v>3564.03</v>
      </c>
    </row>
    <row r="86" spans="1:7" x14ac:dyDescent="0.25">
      <c r="A86" s="2"/>
      <c r="B86" s="27" t="s">
        <v>88</v>
      </c>
      <c r="C86" s="14" t="s">
        <v>89</v>
      </c>
      <c r="D86" s="171"/>
      <c r="E86" s="36">
        <v>5043.46</v>
      </c>
      <c r="F86" s="208">
        <v>5043.46</v>
      </c>
      <c r="G86" s="165">
        <v>5346.07</v>
      </c>
    </row>
    <row r="87" spans="1:7" x14ac:dyDescent="0.25">
      <c r="A87" s="2"/>
      <c r="B87" s="27" t="s">
        <v>90</v>
      </c>
      <c r="C87" s="14" t="s">
        <v>91</v>
      </c>
      <c r="D87" s="171"/>
      <c r="E87" s="36">
        <v>8405.75</v>
      </c>
      <c r="F87" s="208">
        <v>8405.75</v>
      </c>
      <c r="G87" s="165">
        <v>8910.1</v>
      </c>
    </row>
    <row r="88" spans="1:7" x14ac:dyDescent="0.25">
      <c r="A88" s="2"/>
      <c r="B88" s="14" t="s">
        <v>92</v>
      </c>
      <c r="C88" s="38" t="s">
        <v>1</v>
      </c>
      <c r="D88" s="178"/>
      <c r="E88" s="36"/>
      <c r="F88" s="208"/>
      <c r="G88" s="165"/>
    </row>
    <row r="89" spans="1:7" x14ac:dyDescent="0.25">
      <c r="A89" s="2"/>
      <c r="B89" s="25" t="s">
        <v>93</v>
      </c>
      <c r="C89" s="25" t="s">
        <v>94</v>
      </c>
      <c r="D89" s="178"/>
      <c r="E89" s="36">
        <v>100</v>
      </c>
      <c r="F89" s="203">
        <v>106</v>
      </c>
      <c r="G89" s="165">
        <f>F89+(F89*6/100)</f>
        <v>112.36</v>
      </c>
    </row>
    <row r="90" spans="1:7" x14ac:dyDescent="0.25">
      <c r="A90" s="2"/>
      <c r="B90" s="14" t="s">
        <v>95</v>
      </c>
      <c r="C90" s="25" t="s">
        <v>96</v>
      </c>
      <c r="D90" s="178"/>
      <c r="E90" s="36">
        <v>250</v>
      </c>
      <c r="F90" s="203">
        <v>265</v>
      </c>
      <c r="G90" s="165">
        <f>F90+(F90*6/100)</f>
        <v>280.89999999999998</v>
      </c>
    </row>
    <row r="91" spans="1:7" x14ac:dyDescent="0.25">
      <c r="A91" s="2"/>
      <c r="B91" s="14"/>
      <c r="C91" s="25" t="s">
        <v>97</v>
      </c>
      <c r="D91" s="178"/>
      <c r="E91" s="36">
        <v>500</v>
      </c>
      <c r="F91" s="203">
        <v>530</v>
      </c>
      <c r="G91" s="165">
        <f>F91+(F91*6/100)</f>
        <v>561.79999999999995</v>
      </c>
    </row>
    <row r="92" spans="1:7" x14ac:dyDescent="0.25">
      <c r="A92" s="2"/>
      <c r="B92" s="14"/>
      <c r="C92" s="25" t="s">
        <v>98</v>
      </c>
      <c r="D92" s="178"/>
      <c r="E92" s="36">
        <v>1000</v>
      </c>
      <c r="F92" s="203">
        <v>1060</v>
      </c>
      <c r="G92" s="165">
        <f>F92+(F92*6/100)</f>
        <v>1123.5999999999999</v>
      </c>
    </row>
    <row r="93" spans="1:7" x14ac:dyDescent="0.25">
      <c r="A93" s="2"/>
      <c r="B93" s="14"/>
      <c r="C93" s="25" t="s">
        <v>99</v>
      </c>
      <c r="D93" s="178"/>
      <c r="E93" s="36">
        <v>1500</v>
      </c>
      <c r="F93" s="203">
        <v>1590</v>
      </c>
      <c r="G93" s="165">
        <f>F93+(F93*6/100)</f>
        <v>1685.4</v>
      </c>
    </row>
    <row r="94" spans="1:7" x14ac:dyDescent="0.25">
      <c r="A94" s="2"/>
      <c r="B94" s="14"/>
      <c r="C94" s="25"/>
      <c r="D94" s="178"/>
      <c r="E94" s="36"/>
      <c r="F94" s="208"/>
      <c r="G94" s="11"/>
    </row>
    <row r="95" spans="1:7" ht="26.25" x14ac:dyDescent="0.25">
      <c r="A95" s="2"/>
      <c r="B95" s="39" t="s">
        <v>100</v>
      </c>
      <c r="C95" s="25" t="s">
        <v>94</v>
      </c>
      <c r="D95" s="178"/>
      <c r="E95" s="36">
        <v>550</v>
      </c>
      <c r="F95" s="203">
        <v>583</v>
      </c>
      <c r="G95" s="165">
        <f>F95+(F95*6/100)</f>
        <v>617.98</v>
      </c>
    </row>
    <row r="96" spans="1:7" x14ac:dyDescent="0.25">
      <c r="A96" s="2"/>
      <c r="B96" s="14" t="s">
        <v>101</v>
      </c>
      <c r="C96" s="25" t="s">
        <v>96</v>
      </c>
      <c r="D96" s="178"/>
      <c r="E96" s="36">
        <v>1000</v>
      </c>
      <c r="F96" s="203">
        <v>1060</v>
      </c>
      <c r="G96" s="165">
        <f>F96+(F96*6/100)</f>
        <v>1123.5999999999999</v>
      </c>
    </row>
    <row r="97" spans="1:7" x14ac:dyDescent="0.25">
      <c r="A97" s="2"/>
      <c r="B97" s="14"/>
      <c r="C97" s="25" t="s">
        <v>97</v>
      </c>
      <c r="D97" s="178"/>
      <c r="E97" s="36">
        <v>1500</v>
      </c>
      <c r="F97" s="203">
        <v>1590</v>
      </c>
      <c r="G97" s="165">
        <f>F97+(F97*6/100)</f>
        <v>1685.4</v>
      </c>
    </row>
    <row r="98" spans="1:7" x14ac:dyDescent="0.25">
      <c r="A98" s="2"/>
      <c r="B98" s="14"/>
      <c r="C98" s="25" t="s">
        <v>98</v>
      </c>
      <c r="D98" s="178"/>
      <c r="E98" s="36">
        <v>2000</v>
      </c>
      <c r="F98" s="203">
        <v>2120</v>
      </c>
      <c r="G98" s="165">
        <f>F98+(F98*6/100)</f>
        <v>2247.1999999999998</v>
      </c>
    </row>
    <row r="99" spans="1:7" x14ac:dyDescent="0.25">
      <c r="A99" s="2"/>
      <c r="B99" s="14"/>
      <c r="C99" s="25" t="s">
        <v>99</v>
      </c>
      <c r="D99" s="178"/>
      <c r="E99" s="36">
        <v>3000</v>
      </c>
      <c r="F99" s="203">
        <v>3180</v>
      </c>
      <c r="G99" s="165">
        <f>F99+(F99*6/100)</f>
        <v>3370.8</v>
      </c>
    </row>
    <row r="100" spans="1:7" x14ac:dyDescent="0.25">
      <c r="A100" s="2"/>
      <c r="B100" s="14"/>
      <c r="C100" s="25"/>
      <c r="D100" s="178"/>
      <c r="E100" s="36"/>
      <c r="F100" s="203"/>
      <c r="G100" s="165"/>
    </row>
    <row r="101" spans="1:7" x14ac:dyDescent="0.25">
      <c r="A101" s="2"/>
      <c r="B101" s="14" t="s">
        <v>102</v>
      </c>
      <c r="C101" s="25"/>
      <c r="D101" s="178"/>
      <c r="E101" s="36"/>
      <c r="F101" s="203"/>
      <c r="G101" s="165"/>
    </row>
    <row r="102" spans="1:7" x14ac:dyDescent="0.25">
      <c r="A102" s="2"/>
      <c r="B102" s="14" t="s">
        <v>103</v>
      </c>
      <c r="C102" s="25" t="s">
        <v>104</v>
      </c>
      <c r="D102" s="178"/>
      <c r="E102" s="29"/>
      <c r="F102" s="203">
        <v>428.77</v>
      </c>
      <c r="G102" s="165">
        <f>F102+(F102*6/100)</f>
        <v>454.49619999999999</v>
      </c>
    </row>
    <row r="103" spans="1:7" x14ac:dyDescent="0.25">
      <c r="A103" s="2"/>
      <c r="B103" s="14" t="s">
        <v>105</v>
      </c>
      <c r="C103" s="25" t="s">
        <v>104</v>
      </c>
      <c r="D103" s="178"/>
      <c r="E103" s="29"/>
      <c r="F103" s="203">
        <v>559.78</v>
      </c>
      <c r="G103" s="165">
        <f>F103+(F103*6/100)</f>
        <v>593.36680000000001</v>
      </c>
    </row>
    <row r="104" spans="1:7" x14ac:dyDescent="0.25">
      <c r="A104" s="2"/>
      <c r="B104" s="14" t="s">
        <v>106</v>
      </c>
      <c r="C104" s="25"/>
      <c r="D104" s="178"/>
      <c r="E104" s="14" t="s">
        <v>59</v>
      </c>
      <c r="F104" s="203"/>
      <c r="G104" s="165"/>
    </row>
    <row r="105" spans="1:7" x14ac:dyDescent="0.25">
      <c r="A105" s="2"/>
      <c r="B105" s="25" t="s">
        <v>107</v>
      </c>
      <c r="C105" s="14"/>
      <c r="D105" s="171"/>
      <c r="E105" s="36"/>
      <c r="F105" s="203"/>
      <c r="G105" s="165"/>
    </row>
    <row r="106" spans="1:7" x14ac:dyDescent="0.25">
      <c r="A106" s="2"/>
      <c r="B106" s="25" t="s">
        <v>108</v>
      </c>
      <c r="C106" s="15" t="s">
        <v>109</v>
      </c>
      <c r="D106" s="133" t="s">
        <v>110</v>
      </c>
      <c r="E106" s="36"/>
      <c r="F106" s="203">
        <v>146.76</v>
      </c>
      <c r="G106" s="165">
        <f t="shared" ref="G106:G111" si="1">F106+(F106*6/100)</f>
        <v>155.56559999999999</v>
      </c>
    </row>
    <row r="107" spans="1:7" x14ac:dyDescent="0.25">
      <c r="A107" s="2"/>
      <c r="B107" s="25"/>
      <c r="C107" s="22" t="s">
        <v>111</v>
      </c>
      <c r="D107" s="133" t="s">
        <v>110</v>
      </c>
      <c r="E107" s="36"/>
      <c r="F107" s="203">
        <v>209.65</v>
      </c>
      <c r="G107" s="165">
        <f t="shared" si="1"/>
        <v>222.22900000000001</v>
      </c>
    </row>
    <row r="108" spans="1:7" x14ac:dyDescent="0.25">
      <c r="A108" s="2"/>
      <c r="B108" s="25"/>
      <c r="C108" s="25" t="s">
        <v>112</v>
      </c>
      <c r="D108" s="133" t="s">
        <v>113</v>
      </c>
      <c r="E108" s="36"/>
      <c r="F108" s="203">
        <v>360.28</v>
      </c>
      <c r="G108" s="165">
        <f t="shared" si="1"/>
        <v>381.89679999999998</v>
      </c>
    </row>
    <row r="109" spans="1:7" x14ac:dyDescent="0.25">
      <c r="A109" s="40"/>
      <c r="B109" s="15" t="s">
        <v>114</v>
      </c>
      <c r="C109" s="15" t="s">
        <v>115</v>
      </c>
      <c r="D109" s="133"/>
      <c r="E109" s="29"/>
      <c r="F109" s="209">
        <v>314.48</v>
      </c>
      <c r="G109" s="165">
        <f t="shared" si="1"/>
        <v>333.34880000000004</v>
      </c>
    </row>
    <row r="110" spans="1:7" x14ac:dyDescent="0.25">
      <c r="A110" s="40"/>
      <c r="B110" s="25" t="s">
        <v>116</v>
      </c>
      <c r="C110" s="15" t="s">
        <v>115</v>
      </c>
      <c r="D110" s="175"/>
      <c r="E110" s="29"/>
      <c r="F110" s="209">
        <v>146.76</v>
      </c>
      <c r="G110" s="165">
        <f t="shared" si="1"/>
        <v>155.56559999999999</v>
      </c>
    </row>
    <row r="111" spans="1:7" x14ac:dyDescent="0.25">
      <c r="A111" s="2"/>
      <c r="B111" s="37"/>
      <c r="C111" s="15"/>
      <c r="D111" s="175"/>
      <c r="E111" s="36"/>
      <c r="F111" s="208"/>
      <c r="G111" s="165">
        <f t="shared" si="1"/>
        <v>0</v>
      </c>
    </row>
    <row r="112" spans="1:7" x14ac:dyDescent="0.25">
      <c r="A112" s="2"/>
      <c r="B112" s="37" t="s">
        <v>117</v>
      </c>
      <c r="C112" s="14" t="s">
        <v>118</v>
      </c>
      <c r="D112" s="171"/>
      <c r="E112" s="36"/>
      <c r="F112" s="208">
        <f>E112*6%+E112</f>
        <v>0</v>
      </c>
      <c r="G112" s="165">
        <v>5.75</v>
      </c>
    </row>
    <row r="113" spans="1:7" x14ac:dyDescent="0.25">
      <c r="A113" s="2"/>
      <c r="B113" s="37" t="s">
        <v>119</v>
      </c>
      <c r="C113" s="14" t="s">
        <v>120</v>
      </c>
      <c r="D113" s="171"/>
      <c r="E113" s="36"/>
      <c r="F113" s="208">
        <f t="shared" ref="F113" si="2">E113*6%+E113</f>
        <v>0</v>
      </c>
      <c r="G113" s="165">
        <v>2.31</v>
      </c>
    </row>
    <row r="114" spans="1:7" x14ac:dyDescent="0.25">
      <c r="A114" s="2"/>
      <c r="B114" s="37" t="s">
        <v>121</v>
      </c>
      <c r="C114" s="14"/>
      <c r="D114" s="171"/>
      <c r="E114" s="36"/>
      <c r="F114" s="208"/>
      <c r="G114" s="165"/>
    </row>
    <row r="115" spans="1:7" x14ac:dyDescent="0.25">
      <c r="A115" s="2"/>
      <c r="B115" s="37"/>
      <c r="C115" s="14"/>
      <c r="D115" s="171"/>
      <c r="E115" s="36"/>
      <c r="F115" s="208"/>
      <c r="G115" s="165"/>
    </row>
    <row r="116" spans="1:7" x14ac:dyDescent="0.25">
      <c r="A116" s="40"/>
      <c r="B116" s="37" t="s">
        <v>122</v>
      </c>
      <c r="C116" s="15" t="s">
        <v>123</v>
      </c>
      <c r="D116" s="175" t="s">
        <v>124</v>
      </c>
      <c r="E116" s="29">
        <v>1000</v>
      </c>
      <c r="F116" s="203">
        <v>1060</v>
      </c>
      <c r="G116" s="165">
        <f t="shared" ref="G116:G121" si="3">F116+(F116*6/100)</f>
        <v>1123.5999999999999</v>
      </c>
    </row>
    <row r="117" spans="1:7" x14ac:dyDescent="0.25">
      <c r="A117" s="2"/>
      <c r="B117" s="37"/>
      <c r="C117" s="14"/>
      <c r="D117" s="171" t="s">
        <v>125</v>
      </c>
      <c r="E117" s="36">
        <v>700</v>
      </c>
      <c r="F117" s="203">
        <v>742</v>
      </c>
      <c r="G117" s="165">
        <f t="shared" si="3"/>
        <v>786.52</v>
      </c>
    </row>
    <row r="118" spans="1:7" ht="26.25" x14ac:dyDescent="0.25">
      <c r="A118" s="2"/>
      <c r="B118" s="37" t="s">
        <v>126</v>
      </c>
      <c r="C118" s="23" t="s">
        <v>127</v>
      </c>
      <c r="D118" s="171" t="s">
        <v>128</v>
      </c>
      <c r="E118" s="36"/>
      <c r="F118" s="203">
        <v>95.11</v>
      </c>
      <c r="G118" s="165">
        <f t="shared" si="3"/>
        <v>100.81659999999999</v>
      </c>
    </row>
    <row r="119" spans="1:7" x14ac:dyDescent="0.25">
      <c r="A119" s="2"/>
      <c r="B119" s="37"/>
      <c r="C119" s="14" t="s">
        <v>129</v>
      </c>
      <c r="D119" s="171" t="s">
        <v>128</v>
      </c>
      <c r="E119" s="36"/>
      <c r="F119" s="203">
        <v>190.23</v>
      </c>
      <c r="G119" s="165">
        <f t="shared" si="3"/>
        <v>201.6438</v>
      </c>
    </row>
    <row r="120" spans="1:7" x14ac:dyDescent="0.25">
      <c r="A120" s="2"/>
      <c r="B120" s="37"/>
      <c r="C120" s="14" t="s">
        <v>130</v>
      </c>
      <c r="D120" s="171"/>
      <c r="E120" s="36"/>
      <c r="F120" s="203">
        <v>475.57</v>
      </c>
      <c r="G120" s="165">
        <f t="shared" si="3"/>
        <v>504.10419999999999</v>
      </c>
    </row>
    <row r="121" spans="1:7" x14ac:dyDescent="0.25">
      <c r="A121" s="2"/>
      <c r="B121" s="37" t="s">
        <v>131</v>
      </c>
      <c r="C121" s="14" t="s">
        <v>132</v>
      </c>
      <c r="D121" s="171" t="s">
        <v>133</v>
      </c>
      <c r="E121" s="36"/>
      <c r="F121" s="203">
        <v>792.62</v>
      </c>
      <c r="G121" s="165">
        <f t="shared" si="3"/>
        <v>840.17719999999997</v>
      </c>
    </row>
    <row r="122" spans="1:7" x14ac:dyDescent="0.25">
      <c r="A122" s="2"/>
      <c r="B122" s="37"/>
      <c r="C122" s="14"/>
      <c r="D122" s="171"/>
      <c r="E122" s="36"/>
      <c r="F122" s="208"/>
      <c r="G122" s="11"/>
    </row>
    <row r="123" spans="1:7" x14ac:dyDescent="0.25">
      <c r="A123" s="2"/>
      <c r="B123" s="25" t="s">
        <v>134</v>
      </c>
      <c r="C123" s="14"/>
      <c r="D123" s="171"/>
      <c r="E123" s="33" t="s">
        <v>55</v>
      </c>
      <c r="F123" s="206" t="s">
        <v>55</v>
      </c>
      <c r="G123" s="33" t="s">
        <v>55</v>
      </c>
    </row>
    <row r="124" spans="1:7" x14ac:dyDescent="0.25">
      <c r="A124" s="2"/>
      <c r="B124" s="30" t="s">
        <v>46</v>
      </c>
      <c r="C124" s="14"/>
      <c r="D124" s="171"/>
      <c r="E124" s="36"/>
      <c r="F124" s="208"/>
      <c r="G124" s="11"/>
    </row>
    <row r="125" spans="1:7" ht="45" x14ac:dyDescent="0.25">
      <c r="A125" s="2"/>
      <c r="B125" s="12" t="s">
        <v>135</v>
      </c>
      <c r="C125" s="49"/>
      <c r="D125" s="177"/>
      <c r="E125" s="5" t="s">
        <v>48</v>
      </c>
      <c r="F125" s="204" t="s">
        <v>49</v>
      </c>
      <c r="G125" s="162" t="s">
        <v>578</v>
      </c>
    </row>
    <row r="126" spans="1:7" x14ac:dyDescent="0.25">
      <c r="A126" s="40"/>
      <c r="B126" s="15" t="s">
        <v>136</v>
      </c>
      <c r="C126" s="15"/>
      <c r="D126" s="175"/>
      <c r="E126" s="29">
        <v>500</v>
      </c>
      <c r="F126" s="209">
        <v>430</v>
      </c>
      <c r="G126" s="166">
        <v>430</v>
      </c>
    </row>
    <row r="127" spans="1:7" x14ac:dyDescent="0.25">
      <c r="A127" s="40"/>
      <c r="B127" s="15" t="s">
        <v>137</v>
      </c>
      <c r="C127" s="15"/>
      <c r="D127" s="175"/>
      <c r="E127" s="29">
        <v>300</v>
      </c>
      <c r="F127" s="209">
        <v>218</v>
      </c>
      <c r="G127" s="166">
        <v>218</v>
      </c>
    </row>
    <row r="128" spans="1:7" x14ac:dyDescent="0.25">
      <c r="A128" s="40"/>
      <c r="B128" s="15" t="s">
        <v>138</v>
      </c>
      <c r="C128" s="15"/>
      <c r="D128" s="175"/>
      <c r="E128" s="29">
        <v>500</v>
      </c>
      <c r="F128" s="209">
        <v>430</v>
      </c>
      <c r="G128" s="166">
        <v>430</v>
      </c>
    </row>
    <row r="129" spans="1:7" x14ac:dyDescent="0.25">
      <c r="A129" s="40"/>
      <c r="B129" s="15" t="s">
        <v>139</v>
      </c>
      <c r="C129" s="15"/>
      <c r="D129" s="175"/>
      <c r="E129" s="29">
        <v>950</v>
      </c>
      <c r="F129" s="209">
        <v>950</v>
      </c>
      <c r="G129" s="166">
        <v>950</v>
      </c>
    </row>
    <row r="130" spans="1:7" x14ac:dyDescent="0.25">
      <c r="A130" s="2"/>
      <c r="B130" s="15" t="s">
        <v>140</v>
      </c>
      <c r="C130" s="15"/>
      <c r="D130" s="175"/>
      <c r="E130" s="29"/>
      <c r="F130" s="209"/>
      <c r="G130" s="166"/>
    </row>
    <row r="131" spans="1:7" x14ac:dyDescent="0.25">
      <c r="A131" s="40"/>
      <c r="B131" s="15" t="s">
        <v>141</v>
      </c>
      <c r="C131" s="15"/>
      <c r="D131" s="175"/>
      <c r="E131" s="29"/>
      <c r="F131" s="209">
        <v>1500</v>
      </c>
      <c r="G131" s="166">
        <v>1500</v>
      </c>
    </row>
    <row r="132" spans="1:7" x14ac:dyDescent="0.25">
      <c r="A132" s="2"/>
      <c r="B132" s="14"/>
      <c r="C132" s="14"/>
      <c r="D132" s="171"/>
      <c r="E132" s="36"/>
      <c r="F132" s="208"/>
      <c r="G132" s="11"/>
    </row>
    <row r="133" spans="1:7" x14ac:dyDescent="0.25">
      <c r="A133" s="2"/>
      <c r="B133" s="30" t="s">
        <v>46</v>
      </c>
      <c r="C133" s="14"/>
      <c r="D133" s="171"/>
      <c r="G133" s="11"/>
    </row>
    <row r="134" spans="1:7" ht="45" x14ac:dyDescent="0.25">
      <c r="A134" s="2"/>
      <c r="B134" s="12" t="s">
        <v>142</v>
      </c>
      <c r="C134" s="49"/>
      <c r="D134" s="177"/>
      <c r="E134" s="5" t="s">
        <v>48</v>
      </c>
      <c r="F134" s="204" t="s">
        <v>49</v>
      </c>
      <c r="G134" s="162" t="s">
        <v>578</v>
      </c>
    </row>
    <row r="135" spans="1:7" x14ac:dyDescent="0.25">
      <c r="A135" s="2"/>
      <c r="B135" s="25" t="s">
        <v>143</v>
      </c>
      <c r="C135" s="14" t="s">
        <v>144</v>
      </c>
      <c r="D135" s="171"/>
      <c r="E135" s="165">
        <v>98.58</v>
      </c>
      <c r="F135" s="203">
        <v>104.49</v>
      </c>
      <c r="G135" s="165">
        <f>F135+(F135*6/100)</f>
        <v>110.7594</v>
      </c>
    </row>
    <row r="136" spans="1:7" x14ac:dyDescent="0.25">
      <c r="A136" s="2"/>
      <c r="B136" s="14"/>
      <c r="C136" s="14" t="s">
        <v>145</v>
      </c>
      <c r="D136" s="171"/>
      <c r="E136" s="165">
        <v>153.69999999999999</v>
      </c>
      <c r="F136" s="203">
        <v>162.91999999999999</v>
      </c>
      <c r="G136" s="165">
        <f>F136+(F136*6/100)</f>
        <v>172.6952</v>
      </c>
    </row>
    <row r="137" spans="1:7" x14ac:dyDescent="0.25">
      <c r="A137" s="2"/>
      <c r="B137" s="14"/>
      <c r="C137" s="14" t="s">
        <v>146</v>
      </c>
      <c r="D137" s="171"/>
      <c r="E137" s="165">
        <v>50</v>
      </c>
      <c r="F137" s="203">
        <v>53</v>
      </c>
      <c r="G137" s="165">
        <f>F137+(F137*6/100)</f>
        <v>56.18</v>
      </c>
    </row>
    <row r="138" spans="1:7" x14ac:dyDescent="0.25">
      <c r="A138" s="2"/>
      <c r="B138" s="14"/>
      <c r="C138" s="14" t="s">
        <v>147</v>
      </c>
      <c r="D138" s="171"/>
      <c r="E138" s="165">
        <v>265</v>
      </c>
      <c r="F138" s="203">
        <v>280.89999999999998</v>
      </c>
      <c r="G138" s="165">
        <f>F138+(F138*6/100)</f>
        <v>297.75399999999996</v>
      </c>
    </row>
    <row r="139" spans="1:7" x14ac:dyDescent="0.25">
      <c r="A139" s="2"/>
      <c r="B139" s="14"/>
      <c r="C139" s="14" t="s">
        <v>148</v>
      </c>
      <c r="D139" s="171"/>
      <c r="E139" s="165">
        <v>296.8</v>
      </c>
      <c r="F139" s="203">
        <v>314.61</v>
      </c>
      <c r="G139" s="165">
        <f>F139+(F139*6/100)</f>
        <v>333.48660000000001</v>
      </c>
    </row>
    <row r="140" spans="1:7" x14ac:dyDescent="0.25">
      <c r="A140" s="2"/>
      <c r="B140" s="14"/>
      <c r="C140" s="14"/>
      <c r="D140" s="171"/>
      <c r="E140" s="36"/>
      <c r="F140" s="203"/>
      <c r="G140" s="165"/>
    </row>
    <row r="141" spans="1:7" x14ac:dyDescent="0.25">
      <c r="A141" s="2"/>
      <c r="B141" s="25" t="s">
        <v>149</v>
      </c>
      <c r="C141" s="14" t="s">
        <v>150</v>
      </c>
      <c r="D141" s="171"/>
      <c r="E141" s="165">
        <v>58.3</v>
      </c>
      <c r="F141" s="203">
        <v>61.8</v>
      </c>
      <c r="G141" s="165">
        <f>F141+(F141*6/100)</f>
        <v>65.507999999999996</v>
      </c>
    </row>
    <row r="142" spans="1:7" x14ac:dyDescent="0.25">
      <c r="A142" s="2"/>
      <c r="B142" s="25"/>
      <c r="C142" s="14"/>
      <c r="D142" s="171"/>
      <c r="E142" s="165"/>
      <c r="F142" s="208"/>
      <c r="G142" s="165"/>
    </row>
    <row r="143" spans="1:7" x14ac:dyDescent="0.25">
      <c r="A143" s="2"/>
      <c r="B143" s="25" t="s">
        <v>151</v>
      </c>
      <c r="C143" s="14" t="s">
        <v>152</v>
      </c>
      <c r="D143" s="171"/>
      <c r="E143" s="165">
        <v>1.06</v>
      </c>
      <c r="F143" s="203">
        <v>1.1200000000000001</v>
      </c>
      <c r="G143" s="165">
        <f>F143+(F143*6/100)</f>
        <v>1.1872</v>
      </c>
    </row>
    <row r="144" spans="1:7" x14ac:dyDescent="0.25">
      <c r="A144" s="2"/>
      <c r="B144" s="14" t="s">
        <v>1</v>
      </c>
      <c r="C144" s="14" t="s">
        <v>153</v>
      </c>
      <c r="D144" s="171"/>
      <c r="E144" s="165">
        <v>2.12</v>
      </c>
      <c r="F144" s="203">
        <v>2.25</v>
      </c>
      <c r="G144" s="165">
        <f>F144+(F144*6/100)</f>
        <v>2.3849999999999998</v>
      </c>
    </row>
    <row r="145" spans="1:7" x14ac:dyDescent="0.25">
      <c r="A145" s="40"/>
      <c r="B145" s="29" t="s">
        <v>154</v>
      </c>
      <c r="C145" s="15" t="s">
        <v>155</v>
      </c>
      <c r="D145" s="175"/>
      <c r="E145" s="165">
        <v>2.65</v>
      </c>
      <c r="F145" s="210">
        <v>5</v>
      </c>
      <c r="G145" s="165">
        <f>F145+(F145*6/100)</f>
        <v>5.3</v>
      </c>
    </row>
    <row r="146" spans="1:7" x14ac:dyDescent="0.25">
      <c r="A146" s="40"/>
      <c r="B146" s="15"/>
      <c r="C146" s="15" t="s">
        <v>152</v>
      </c>
      <c r="D146" s="175"/>
      <c r="E146" s="165">
        <v>3.71</v>
      </c>
      <c r="F146" s="203">
        <v>10</v>
      </c>
      <c r="G146" s="165">
        <f>F146+(F146*6/100)</f>
        <v>10.6</v>
      </c>
    </row>
    <row r="147" spans="1:7" x14ac:dyDescent="0.25">
      <c r="A147" s="40"/>
      <c r="B147" s="15"/>
      <c r="C147" s="15" t="s">
        <v>156</v>
      </c>
      <c r="D147" s="175"/>
      <c r="E147" s="165">
        <v>7.42</v>
      </c>
      <c r="F147" s="203">
        <v>20</v>
      </c>
      <c r="G147" s="165">
        <f>F147+(F147*6/100)</f>
        <v>21.2</v>
      </c>
    </row>
    <row r="148" spans="1:7" x14ac:dyDescent="0.25">
      <c r="A148" s="2"/>
      <c r="B148" s="14"/>
      <c r="C148" s="14"/>
      <c r="D148" s="171"/>
      <c r="E148" s="36"/>
      <c r="F148" s="208"/>
      <c r="G148" s="165"/>
    </row>
    <row r="149" spans="1:7" x14ac:dyDescent="0.25">
      <c r="A149" s="34"/>
      <c r="B149" s="41" t="s">
        <v>157</v>
      </c>
      <c r="C149" s="42"/>
      <c r="D149" s="179"/>
      <c r="E149" s="36"/>
      <c r="F149" s="208"/>
      <c r="G149" s="165"/>
    </row>
    <row r="150" spans="1:7" x14ac:dyDescent="0.25">
      <c r="A150" s="2"/>
      <c r="B150" s="41"/>
      <c r="C150" s="42"/>
      <c r="D150" s="179"/>
      <c r="E150" s="36"/>
      <c r="F150" s="208"/>
      <c r="G150" s="165"/>
    </row>
    <row r="151" spans="1:7" x14ac:dyDescent="0.25">
      <c r="A151" s="2"/>
      <c r="B151" s="41" t="s">
        <v>158</v>
      </c>
      <c r="C151" s="42"/>
      <c r="D151" s="179"/>
      <c r="E151" s="36"/>
      <c r="F151" s="208"/>
      <c r="G151" s="165"/>
    </row>
    <row r="152" spans="1:7" x14ac:dyDescent="0.25">
      <c r="A152" s="2"/>
      <c r="B152" s="42" t="s">
        <v>159</v>
      </c>
      <c r="C152" s="42"/>
      <c r="D152" s="179"/>
      <c r="E152" s="36">
        <v>500</v>
      </c>
      <c r="F152" s="203">
        <v>530</v>
      </c>
      <c r="G152" s="165">
        <f>F152+(F152*6/100)</f>
        <v>561.79999999999995</v>
      </c>
    </row>
    <row r="153" spans="1:7" x14ac:dyDescent="0.25">
      <c r="A153" s="2"/>
      <c r="B153" s="42" t="s">
        <v>160</v>
      </c>
      <c r="C153" s="42" t="s">
        <v>161</v>
      </c>
      <c r="D153" s="179" t="s">
        <v>162</v>
      </c>
      <c r="E153" s="36">
        <v>500</v>
      </c>
      <c r="F153" s="203">
        <v>530</v>
      </c>
      <c r="G153" s="165">
        <f>F153+(F153*6/100)</f>
        <v>561.79999999999995</v>
      </c>
    </row>
    <row r="154" spans="1:7" x14ac:dyDescent="0.25">
      <c r="A154" s="2"/>
      <c r="B154" s="42" t="s">
        <v>163</v>
      </c>
      <c r="C154" s="42" t="s">
        <v>164</v>
      </c>
      <c r="D154" s="179" t="s">
        <v>162</v>
      </c>
      <c r="E154" s="36">
        <v>750</v>
      </c>
      <c r="F154" s="203">
        <v>795</v>
      </c>
      <c r="G154" s="165">
        <f>F154+(F154*6/100)</f>
        <v>842.7</v>
      </c>
    </row>
    <row r="155" spans="1:7" x14ac:dyDescent="0.25">
      <c r="A155" s="2"/>
      <c r="B155" s="41" t="s">
        <v>165</v>
      </c>
      <c r="C155" s="42"/>
      <c r="D155" s="179"/>
      <c r="E155" s="36"/>
      <c r="F155" s="203"/>
      <c r="G155" s="165"/>
    </row>
    <row r="156" spans="1:7" x14ac:dyDescent="0.25">
      <c r="A156" s="2"/>
      <c r="B156" s="42" t="s">
        <v>159</v>
      </c>
      <c r="C156" s="42"/>
      <c r="D156" s="179"/>
      <c r="E156" s="36">
        <v>500</v>
      </c>
      <c r="F156" s="203">
        <v>530</v>
      </c>
      <c r="G156" s="165">
        <f>F156+(F156*6/100)</f>
        <v>561.79999999999995</v>
      </c>
    </row>
    <row r="157" spans="1:7" x14ac:dyDescent="0.25">
      <c r="A157" s="2"/>
      <c r="B157" s="42" t="s">
        <v>160</v>
      </c>
      <c r="C157" s="42" t="s">
        <v>166</v>
      </c>
      <c r="D157" s="179" t="s">
        <v>162</v>
      </c>
      <c r="E157" s="36">
        <v>500</v>
      </c>
      <c r="F157" s="203">
        <v>530</v>
      </c>
      <c r="G157" s="165">
        <f>F157+(F157*6/100)</f>
        <v>561.79999999999995</v>
      </c>
    </row>
    <row r="158" spans="1:7" x14ac:dyDescent="0.25">
      <c r="A158" s="2"/>
      <c r="B158" s="42" t="str">
        <f>B157</f>
        <v xml:space="preserve">Rental </v>
      </c>
      <c r="C158" s="42" t="s">
        <v>164</v>
      </c>
      <c r="D158" s="179" t="s">
        <v>162</v>
      </c>
      <c r="E158" s="36">
        <v>750</v>
      </c>
      <c r="F158" s="203">
        <v>795</v>
      </c>
      <c r="G158" s="165">
        <f>F158+(F158*6/100)</f>
        <v>842.7</v>
      </c>
    </row>
    <row r="159" spans="1:7" x14ac:dyDescent="0.25">
      <c r="A159" s="2"/>
      <c r="B159" s="41" t="s">
        <v>167</v>
      </c>
      <c r="C159" s="42"/>
      <c r="D159" s="179"/>
      <c r="E159" s="36"/>
      <c r="F159" s="203"/>
      <c r="G159" s="165"/>
    </row>
    <row r="160" spans="1:7" x14ac:dyDescent="0.25">
      <c r="A160" s="2"/>
      <c r="B160" s="42" t="s">
        <v>159</v>
      </c>
      <c r="C160" s="42"/>
      <c r="D160" s="179"/>
      <c r="E160" s="36">
        <v>500</v>
      </c>
      <c r="F160" s="203">
        <v>530</v>
      </c>
      <c r="G160" s="165">
        <f>F160+(F160*6/100)</f>
        <v>561.79999999999995</v>
      </c>
    </row>
    <row r="161" spans="1:7" x14ac:dyDescent="0.25">
      <c r="A161" s="2"/>
      <c r="B161" s="42" t="s">
        <v>160</v>
      </c>
      <c r="C161" s="42" t="s">
        <v>161</v>
      </c>
      <c r="D161" s="179" t="s">
        <v>162</v>
      </c>
      <c r="E161" s="36">
        <v>500</v>
      </c>
      <c r="F161" s="203">
        <v>530</v>
      </c>
      <c r="G161" s="165">
        <f>F161+(F161*6/100)</f>
        <v>561.79999999999995</v>
      </c>
    </row>
    <row r="162" spans="1:7" x14ac:dyDescent="0.25">
      <c r="A162" s="2"/>
      <c r="B162" s="42" t="s">
        <v>160</v>
      </c>
      <c r="C162" s="42" t="s">
        <v>164</v>
      </c>
      <c r="D162" s="179" t="s">
        <v>162</v>
      </c>
      <c r="E162" s="36">
        <v>750</v>
      </c>
      <c r="F162" s="203">
        <v>795</v>
      </c>
      <c r="G162" s="165">
        <f>F162+(F162*6/100)</f>
        <v>842.7</v>
      </c>
    </row>
    <row r="163" spans="1:7" x14ac:dyDescent="0.25">
      <c r="A163" s="2"/>
      <c r="B163" s="41" t="s">
        <v>168</v>
      </c>
      <c r="C163" s="42"/>
      <c r="D163" s="179"/>
      <c r="E163" s="36"/>
      <c r="F163" s="208"/>
      <c r="G163" s="11"/>
    </row>
    <row r="164" spans="1:7" x14ac:dyDescent="0.25">
      <c r="A164" s="2"/>
      <c r="B164" s="42" t="s">
        <v>169</v>
      </c>
      <c r="C164" s="42" t="s">
        <v>161</v>
      </c>
      <c r="D164" s="179" t="s">
        <v>162</v>
      </c>
      <c r="E164" s="43" t="s">
        <v>170</v>
      </c>
      <c r="F164" s="211" t="s">
        <v>170</v>
      </c>
      <c r="G164" s="11"/>
    </row>
    <row r="165" spans="1:7" x14ac:dyDescent="0.25">
      <c r="A165" s="2"/>
      <c r="B165" s="42"/>
      <c r="C165" s="42" t="s">
        <v>164</v>
      </c>
      <c r="D165" s="179" t="s">
        <v>162</v>
      </c>
      <c r="E165" s="43"/>
      <c r="F165" s="211"/>
      <c r="G165" s="11"/>
    </row>
    <row r="166" spans="1:7" x14ac:dyDescent="0.25">
      <c r="A166" s="2"/>
      <c r="B166" s="42"/>
      <c r="C166" s="42"/>
      <c r="D166" s="179"/>
      <c r="E166" s="43"/>
      <c r="F166" s="211"/>
      <c r="G166" s="11"/>
    </row>
    <row r="167" spans="1:7" x14ac:dyDescent="0.25">
      <c r="A167" s="2"/>
      <c r="B167" s="42" t="s">
        <v>171</v>
      </c>
      <c r="C167" s="42" t="s">
        <v>172</v>
      </c>
      <c r="D167" s="179" t="s">
        <v>173</v>
      </c>
      <c r="E167" s="36">
        <v>250</v>
      </c>
      <c r="F167" s="208">
        <v>265</v>
      </c>
      <c r="G167" s="36">
        <f t="shared" ref="G167:G181" si="4">F167+(F167*6/100)</f>
        <v>280.89999999999998</v>
      </c>
    </row>
    <row r="168" spans="1:7" x14ac:dyDescent="0.25">
      <c r="A168" s="44"/>
      <c r="B168" s="41"/>
      <c r="C168" s="42" t="s">
        <v>172</v>
      </c>
      <c r="D168" s="179" t="s">
        <v>174</v>
      </c>
      <c r="E168" s="36">
        <v>250</v>
      </c>
      <c r="F168" s="212">
        <v>265</v>
      </c>
      <c r="G168" s="36">
        <f t="shared" si="4"/>
        <v>280.89999999999998</v>
      </c>
    </row>
    <row r="169" spans="1:7" ht="39" x14ac:dyDescent="0.25">
      <c r="A169" s="44"/>
      <c r="B169" s="41"/>
      <c r="C169" s="45" t="s">
        <v>175</v>
      </c>
      <c r="D169" s="179"/>
      <c r="E169" s="36">
        <v>500</v>
      </c>
      <c r="F169" s="213">
        <v>530</v>
      </c>
      <c r="G169" s="132">
        <f t="shared" si="4"/>
        <v>561.79999999999995</v>
      </c>
    </row>
    <row r="170" spans="1:7" x14ac:dyDescent="0.25">
      <c r="A170" s="44"/>
      <c r="B170" s="41"/>
      <c r="C170" s="45" t="s">
        <v>176</v>
      </c>
      <c r="D170" s="179"/>
      <c r="E170" s="36">
        <v>500</v>
      </c>
      <c r="F170" s="213">
        <v>530</v>
      </c>
      <c r="G170" s="132">
        <f t="shared" si="4"/>
        <v>561.79999999999995</v>
      </c>
    </row>
    <row r="171" spans="1:7" x14ac:dyDescent="0.25">
      <c r="A171" s="44"/>
      <c r="B171" s="42" t="s">
        <v>177</v>
      </c>
      <c r="C171" s="42"/>
      <c r="D171" s="179"/>
      <c r="E171" s="36">
        <v>250</v>
      </c>
      <c r="F171" s="213">
        <v>265</v>
      </c>
      <c r="G171" s="132">
        <f t="shared" si="4"/>
        <v>280.89999999999998</v>
      </c>
    </row>
    <row r="172" spans="1:7" x14ac:dyDescent="0.25">
      <c r="A172" s="44"/>
      <c r="B172" s="42" t="s">
        <v>178</v>
      </c>
      <c r="C172" s="42"/>
      <c r="D172" s="179"/>
      <c r="E172" s="36">
        <v>500</v>
      </c>
      <c r="F172" s="213">
        <v>530</v>
      </c>
      <c r="G172" s="132">
        <f t="shared" si="4"/>
        <v>561.79999999999995</v>
      </c>
    </row>
    <row r="173" spans="1:7" x14ac:dyDescent="0.25">
      <c r="A173" s="44"/>
      <c r="B173" s="42" t="s">
        <v>179</v>
      </c>
      <c r="C173" s="42"/>
      <c r="D173" s="179"/>
      <c r="E173" s="36">
        <v>320</v>
      </c>
      <c r="F173" s="213">
        <v>339.2</v>
      </c>
      <c r="G173" s="132">
        <f t="shared" si="4"/>
        <v>359.55199999999996</v>
      </c>
    </row>
    <row r="174" spans="1:7" x14ac:dyDescent="0.25">
      <c r="A174" s="44"/>
      <c r="B174" s="42" t="s">
        <v>180</v>
      </c>
      <c r="C174" s="42" t="s">
        <v>181</v>
      </c>
      <c r="D174" s="179"/>
      <c r="E174" s="36" t="s">
        <v>182</v>
      </c>
      <c r="F174" s="213"/>
      <c r="G174" s="132">
        <f t="shared" si="4"/>
        <v>0</v>
      </c>
    </row>
    <row r="175" spans="1:7" x14ac:dyDescent="0.25">
      <c r="A175" s="44"/>
      <c r="B175" s="42"/>
      <c r="C175" s="42"/>
      <c r="D175" s="179"/>
      <c r="E175" s="36"/>
      <c r="F175" s="213"/>
      <c r="G175" s="132">
        <f t="shared" si="4"/>
        <v>0</v>
      </c>
    </row>
    <row r="176" spans="1:7" x14ac:dyDescent="0.25">
      <c r="A176" s="44"/>
      <c r="B176" s="41" t="s">
        <v>183</v>
      </c>
      <c r="C176" s="42" t="s">
        <v>184</v>
      </c>
      <c r="D176" s="179"/>
      <c r="E176" s="36">
        <v>10</v>
      </c>
      <c r="F176" s="213">
        <v>10.6</v>
      </c>
      <c r="G176" s="132">
        <f t="shared" si="4"/>
        <v>11.235999999999999</v>
      </c>
    </row>
    <row r="177" spans="1:7" x14ac:dyDescent="0.25">
      <c r="A177" s="44"/>
      <c r="B177" s="42"/>
      <c r="C177" s="42" t="s">
        <v>185</v>
      </c>
      <c r="D177" s="179" t="s">
        <v>186</v>
      </c>
      <c r="E177" s="36">
        <v>20</v>
      </c>
      <c r="F177" s="213">
        <v>21.2</v>
      </c>
      <c r="G177" s="132">
        <f t="shared" si="4"/>
        <v>22.471999999999998</v>
      </c>
    </row>
    <row r="178" spans="1:7" x14ac:dyDescent="0.25">
      <c r="A178" s="44"/>
      <c r="B178" s="42"/>
      <c r="C178" s="42" t="s">
        <v>187</v>
      </c>
      <c r="D178" s="179"/>
      <c r="E178" s="36">
        <v>350</v>
      </c>
      <c r="F178" s="213">
        <v>371</v>
      </c>
      <c r="G178" s="132">
        <f t="shared" si="4"/>
        <v>393.26</v>
      </c>
    </row>
    <row r="179" spans="1:7" x14ac:dyDescent="0.25">
      <c r="A179" s="44"/>
      <c r="B179" s="42"/>
      <c r="C179" s="42" t="s">
        <v>188</v>
      </c>
      <c r="D179" s="179"/>
      <c r="E179" s="36">
        <v>350</v>
      </c>
      <c r="F179" s="213">
        <v>371</v>
      </c>
      <c r="G179" s="132">
        <f t="shared" si="4"/>
        <v>393.26</v>
      </c>
    </row>
    <row r="180" spans="1:7" x14ac:dyDescent="0.25">
      <c r="A180" s="44"/>
      <c r="B180" s="42"/>
      <c r="C180" s="42" t="s">
        <v>189</v>
      </c>
      <c r="D180" s="179"/>
      <c r="E180" s="36">
        <v>530</v>
      </c>
      <c r="F180" s="213">
        <v>561.79999999999995</v>
      </c>
      <c r="G180" s="132">
        <f t="shared" si="4"/>
        <v>595.50799999999992</v>
      </c>
    </row>
    <row r="181" spans="1:7" x14ac:dyDescent="0.25">
      <c r="A181" s="44"/>
      <c r="B181" s="42"/>
      <c r="C181" s="42" t="s">
        <v>190</v>
      </c>
      <c r="D181" s="179"/>
      <c r="E181" s="36">
        <v>20</v>
      </c>
      <c r="F181" s="213">
        <v>21.2</v>
      </c>
      <c r="G181" s="132">
        <f t="shared" si="4"/>
        <v>22.471999999999998</v>
      </c>
    </row>
    <row r="182" spans="1:7" x14ac:dyDescent="0.25">
      <c r="A182" s="44"/>
      <c r="B182" s="42"/>
      <c r="C182" s="42"/>
      <c r="D182" s="179"/>
      <c r="E182" s="36"/>
      <c r="F182" s="208">
        <f t="shared" ref="F182" si="5">E182+(E182*6/100)</f>
        <v>0</v>
      </c>
      <c r="G182" s="167"/>
    </row>
    <row r="183" spans="1:7" x14ac:dyDescent="0.25">
      <c r="A183" s="44"/>
      <c r="B183" s="41" t="s">
        <v>191</v>
      </c>
      <c r="C183" s="42"/>
      <c r="D183" s="179"/>
      <c r="E183" s="36"/>
      <c r="F183" s="208"/>
      <c r="G183" s="167"/>
    </row>
    <row r="184" spans="1:7" x14ac:dyDescent="0.25">
      <c r="A184" s="44"/>
      <c r="B184" s="42" t="s">
        <v>192</v>
      </c>
      <c r="C184" s="42"/>
      <c r="D184" s="179"/>
      <c r="E184" s="36">
        <v>100</v>
      </c>
      <c r="F184" s="214">
        <v>106</v>
      </c>
      <c r="G184" s="167">
        <f>F184+(F184*6/100)</f>
        <v>112.36</v>
      </c>
    </row>
    <row r="185" spans="1:7" x14ac:dyDescent="0.25">
      <c r="A185" s="44"/>
      <c r="B185" s="42" t="s">
        <v>193</v>
      </c>
      <c r="C185" s="42"/>
      <c r="D185" s="179"/>
      <c r="E185" s="36">
        <v>1000</v>
      </c>
      <c r="F185" s="214">
        <v>1060</v>
      </c>
      <c r="G185" s="167">
        <f>F185+(F185*6/100)</f>
        <v>1123.5999999999999</v>
      </c>
    </row>
    <row r="186" spans="1:7" x14ac:dyDescent="0.25">
      <c r="A186" s="44"/>
      <c r="B186" s="42" t="s">
        <v>194</v>
      </c>
      <c r="C186" s="42"/>
      <c r="D186" s="179"/>
      <c r="E186" s="36">
        <v>1500</v>
      </c>
      <c r="F186" s="214">
        <v>1590</v>
      </c>
      <c r="G186" s="167">
        <f>F186+(F186*6/100)</f>
        <v>1685.4</v>
      </c>
    </row>
    <row r="187" spans="1:7" x14ac:dyDescent="0.25">
      <c r="A187" s="44"/>
      <c r="B187" s="42" t="s">
        <v>195</v>
      </c>
      <c r="C187" s="42"/>
      <c r="D187" s="179"/>
      <c r="E187" s="36">
        <v>2000</v>
      </c>
      <c r="F187" s="214">
        <v>2120</v>
      </c>
      <c r="G187" s="167">
        <f>F187+(F187*6/100)</f>
        <v>2247.1999999999998</v>
      </c>
    </row>
    <row r="188" spans="1:7" x14ac:dyDescent="0.25">
      <c r="A188" s="44"/>
      <c r="B188" s="42"/>
      <c r="C188" s="42"/>
      <c r="D188" s="179"/>
      <c r="E188" s="36"/>
      <c r="F188" s="214"/>
      <c r="G188" s="167"/>
    </row>
    <row r="189" spans="1:7" x14ac:dyDescent="0.25">
      <c r="A189" s="44"/>
      <c r="B189" s="42" t="s">
        <v>196</v>
      </c>
      <c r="C189" s="42"/>
      <c r="D189" s="179"/>
      <c r="E189" s="36"/>
      <c r="F189" s="214">
        <v>975.2</v>
      </c>
      <c r="G189" s="167">
        <f t="shared" ref="G189:G197" si="6">F189+(F189*6/100)</f>
        <v>1033.712</v>
      </c>
    </row>
    <row r="190" spans="1:7" x14ac:dyDescent="0.25">
      <c r="A190" s="44"/>
      <c r="B190" s="42" t="s">
        <v>197</v>
      </c>
      <c r="C190" s="42"/>
      <c r="D190" s="179"/>
      <c r="E190" s="36"/>
      <c r="F190" s="214">
        <v>137.80000000000001</v>
      </c>
      <c r="G190" s="167">
        <f t="shared" si="6"/>
        <v>146.06800000000001</v>
      </c>
    </row>
    <row r="191" spans="1:7" x14ac:dyDescent="0.25">
      <c r="A191" s="44"/>
      <c r="B191" s="42" t="s">
        <v>198</v>
      </c>
      <c r="C191" s="42"/>
      <c r="D191" s="179"/>
      <c r="E191" s="36"/>
      <c r="F191" s="214">
        <v>275.60000000000002</v>
      </c>
      <c r="G191" s="167">
        <f t="shared" si="6"/>
        <v>292.13600000000002</v>
      </c>
    </row>
    <row r="192" spans="1:7" x14ac:dyDescent="0.25">
      <c r="A192" s="44"/>
      <c r="B192" s="42" t="s">
        <v>199</v>
      </c>
      <c r="C192" s="42" t="s">
        <v>200</v>
      </c>
      <c r="D192" s="179"/>
      <c r="E192" s="36">
        <v>500</v>
      </c>
      <c r="F192" s="214">
        <v>530</v>
      </c>
      <c r="G192" s="167">
        <f t="shared" si="6"/>
        <v>561.79999999999995</v>
      </c>
    </row>
    <row r="193" spans="1:7" x14ac:dyDescent="0.25">
      <c r="A193" s="44"/>
      <c r="B193" s="42"/>
      <c r="C193" s="42" t="s">
        <v>201</v>
      </c>
      <c r="D193" s="179"/>
      <c r="E193" s="36">
        <v>500</v>
      </c>
      <c r="F193" s="214">
        <v>530</v>
      </c>
      <c r="G193" s="167">
        <f t="shared" si="6"/>
        <v>561.79999999999995</v>
      </c>
    </row>
    <row r="194" spans="1:7" x14ac:dyDescent="0.25">
      <c r="A194" s="44"/>
      <c r="B194" s="42" t="s">
        <v>202</v>
      </c>
      <c r="C194" s="42"/>
      <c r="D194" s="179"/>
      <c r="E194" s="36"/>
      <c r="F194" s="214">
        <v>95.4</v>
      </c>
      <c r="G194" s="167">
        <f t="shared" si="6"/>
        <v>101.12400000000001</v>
      </c>
    </row>
    <row r="195" spans="1:7" x14ac:dyDescent="0.25">
      <c r="A195" s="44"/>
      <c r="B195" s="42" t="s">
        <v>203</v>
      </c>
      <c r="C195" s="42"/>
      <c r="D195" s="179"/>
      <c r="E195" s="36"/>
      <c r="F195" s="214">
        <v>530</v>
      </c>
      <c r="G195" s="167">
        <f t="shared" si="6"/>
        <v>561.79999999999995</v>
      </c>
    </row>
    <row r="196" spans="1:7" x14ac:dyDescent="0.25">
      <c r="A196" s="44"/>
      <c r="B196" s="42" t="s">
        <v>204</v>
      </c>
      <c r="C196" s="42"/>
      <c r="D196" s="179"/>
      <c r="E196" s="36"/>
      <c r="F196" s="214">
        <v>127.2</v>
      </c>
      <c r="G196" s="167">
        <f t="shared" si="6"/>
        <v>134.83199999999999</v>
      </c>
    </row>
    <row r="197" spans="1:7" x14ac:dyDescent="0.25">
      <c r="A197" s="44"/>
      <c r="B197" s="42" t="s">
        <v>205</v>
      </c>
      <c r="C197" s="42"/>
      <c r="D197" s="179"/>
      <c r="E197" s="36"/>
      <c r="F197" s="214">
        <v>160</v>
      </c>
      <c r="G197" s="167">
        <f t="shared" si="6"/>
        <v>169.6</v>
      </c>
    </row>
    <row r="198" spans="1:7" x14ac:dyDescent="0.25">
      <c r="A198" s="44"/>
      <c r="B198" s="47" t="s">
        <v>46</v>
      </c>
      <c r="C198" s="42"/>
      <c r="D198" s="179"/>
      <c r="E198" s="36"/>
      <c r="F198" s="208"/>
      <c r="G198" s="168"/>
    </row>
    <row r="199" spans="1:7" ht="45" x14ac:dyDescent="0.25">
      <c r="A199" s="44"/>
      <c r="B199" s="48" t="s">
        <v>206</v>
      </c>
      <c r="C199" s="49"/>
      <c r="D199" s="177"/>
      <c r="E199" s="5" t="s">
        <v>48</v>
      </c>
      <c r="F199" s="204" t="s">
        <v>49</v>
      </c>
      <c r="G199" s="162" t="s">
        <v>578</v>
      </c>
    </row>
    <row r="200" spans="1:7" ht="27.75" x14ac:dyDescent="0.25">
      <c r="A200" s="44"/>
      <c r="B200" s="50" t="s">
        <v>207</v>
      </c>
      <c r="C200" s="50"/>
      <c r="D200" s="180"/>
      <c r="E200" s="224" t="s">
        <v>208</v>
      </c>
      <c r="F200" s="225" t="s">
        <v>209</v>
      </c>
      <c r="G200" s="226" t="s">
        <v>579</v>
      </c>
    </row>
    <row r="201" spans="1:7" x14ac:dyDescent="0.25">
      <c r="A201" s="44"/>
      <c r="B201" s="50" t="s">
        <v>210</v>
      </c>
      <c r="C201" s="50"/>
      <c r="D201" s="180"/>
      <c r="E201" s="224"/>
      <c r="F201" s="225"/>
      <c r="G201" s="169"/>
    </row>
    <row r="202" spans="1:7" x14ac:dyDescent="0.25">
      <c r="A202" s="44"/>
      <c r="B202" s="50" t="s">
        <v>211</v>
      </c>
      <c r="C202" s="50"/>
      <c r="D202" s="180"/>
      <c r="E202" s="29">
        <v>343.06</v>
      </c>
      <c r="F202" s="215">
        <v>343.06</v>
      </c>
      <c r="G202" s="169">
        <f>F202*1.06</f>
        <v>363.64360000000005</v>
      </c>
    </row>
    <row r="203" spans="1:7" x14ac:dyDescent="0.25">
      <c r="A203" s="44"/>
      <c r="B203" s="51" t="s">
        <v>212</v>
      </c>
      <c r="C203" s="51"/>
      <c r="D203" s="181"/>
      <c r="E203" s="26" t="s">
        <v>213</v>
      </c>
      <c r="F203" s="200"/>
      <c r="G203" s="26"/>
    </row>
    <row r="204" spans="1:7" x14ac:dyDescent="0.25">
      <c r="A204" s="44"/>
      <c r="B204" s="52" t="s">
        <v>214</v>
      </c>
      <c r="C204" s="52"/>
      <c r="D204" s="182"/>
      <c r="E204" s="227" t="s">
        <v>215</v>
      </c>
      <c r="F204" s="216" t="s">
        <v>580</v>
      </c>
      <c r="G204" s="227" t="s">
        <v>580</v>
      </c>
    </row>
    <row r="205" spans="1:7" x14ac:dyDescent="0.25">
      <c r="A205" s="44"/>
      <c r="B205" s="50" t="s">
        <v>211</v>
      </c>
      <c r="C205" s="50"/>
      <c r="D205" s="180"/>
      <c r="E205" s="29">
        <v>323.64</v>
      </c>
      <c r="F205" s="193">
        <v>323.64</v>
      </c>
      <c r="G205" s="165">
        <f>F205*1.06</f>
        <v>343.05840000000001</v>
      </c>
    </row>
    <row r="206" spans="1:7" ht="17.25" x14ac:dyDescent="0.25">
      <c r="A206" s="44"/>
      <c r="B206" s="51" t="s">
        <v>217</v>
      </c>
      <c r="C206" s="51"/>
      <c r="D206" s="181"/>
      <c r="E206" s="9" t="s">
        <v>218</v>
      </c>
      <c r="F206" s="216" t="s">
        <v>580</v>
      </c>
      <c r="G206" s="167" t="s">
        <v>580</v>
      </c>
    </row>
    <row r="207" spans="1:7" x14ac:dyDescent="0.25">
      <c r="A207" s="44"/>
      <c r="B207" s="50" t="s">
        <v>211</v>
      </c>
      <c r="C207" s="52"/>
      <c r="D207" s="182"/>
      <c r="E207" s="29">
        <v>343.06</v>
      </c>
      <c r="F207" s="216">
        <v>343.06</v>
      </c>
      <c r="G207" s="167">
        <f>F207*1.06</f>
        <v>363.64360000000005</v>
      </c>
    </row>
    <row r="208" spans="1:7" x14ac:dyDescent="0.25">
      <c r="A208" s="44"/>
      <c r="B208" s="51" t="s">
        <v>219</v>
      </c>
      <c r="C208" s="52"/>
      <c r="D208" s="182"/>
      <c r="E208" s="26" t="s">
        <v>220</v>
      </c>
      <c r="F208" s="200" t="s">
        <v>581</v>
      </c>
      <c r="G208" s="228" t="s">
        <v>581</v>
      </c>
    </row>
    <row r="209" spans="1:7" x14ac:dyDescent="0.25">
      <c r="A209" s="44"/>
      <c r="B209" s="50" t="s">
        <v>211</v>
      </c>
      <c r="C209" s="52"/>
      <c r="D209" s="182"/>
      <c r="E209" s="29">
        <v>343.06</v>
      </c>
      <c r="F209" s="216">
        <v>343.06</v>
      </c>
      <c r="G209" s="167">
        <f>F209*1.06</f>
        <v>363.64360000000005</v>
      </c>
    </row>
    <row r="210" spans="1:7" x14ac:dyDescent="0.25">
      <c r="A210" s="44"/>
      <c r="B210" s="50" t="s">
        <v>221</v>
      </c>
      <c r="C210" s="52"/>
      <c r="D210" s="182"/>
      <c r="E210" s="26" t="s">
        <v>220</v>
      </c>
      <c r="F210" s="200" t="s">
        <v>581</v>
      </c>
      <c r="G210" s="228" t="s">
        <v>581</v>
      </c>
    </row>
    <row r="211" spans="1:7" ht="15.75" thickBot="1" x14ac:dyDescent="0.3">
      <c r="A211" s="44"/>
      <c r="B211" s="50" t="s">
        <v>211</v>
      </c>
      <c r="C211" s="52"/>
      <c r="D211" s="182"/>
      <c r="E211" s="29">
        <v>343.06</v>
      </c>
      <c r="F211" s="216">
        <v>343.06</v>
      </c>
      <c r="G211" s="167">
        <f>F211*1.06</f>
        <v>363.64360000000005</v>
      </c>
    </row>
    <row r="212" spans="1:7" x14ac:dyDescent="0.25">
      <c r="A212" s="53">
        <v>1</v>
      </c>
      <c r="B212" s="52" t="s">
        <v>222</v>
      </c>
      <c r="C212" s="52"/>
      <c r="D212" s="182"/>
      <c r="E212" s="227" t="s">
        <v>223</v>
      </c>
      <c r="F212" s="229" t="s">
        <v>224</v>
      </c>
      <c r="G212" s="166">
        <v>1617.98</v>
      </c>
    </row>
    <row r="213" spans="1:7" x14ac:dyDescent="0.25">
      <c r="A213" s="54"/>
      <c r="B213" s="50" t="s">
        <v>225</v>
      </c>
      <c r="C213" s="52"/>
      <c r="D213" s="182"/>
      <c r="E213" s="29" t="s">
        <v>226</v>
      </c>
      <c r="F213" s="209" t="s">
        <v>227</v>
      </c>
      <c r="G213" s="166">
        <v>3235.97</v>
      </c>
    </row>
    <row r="214" spans="1:7" ht="39" thickBot="1" x14ac:dyDescent="0.3">
      <c r="A214" s="55"/>
      <c r="B214" s="56" t="s">
        <v>228</v>
      </c>
      <c r="C214" s="52"/>
      <c r="D214" s="182"/>
      <c r="E214" s="224" t="s">
        <v>229</v>
      </c>
      <c r="F214" s="225" t="s">
        <v>229</v>
      </c>
      <c r="G214" s="224" t="s">
        <v>585</v>
      </c>
    </row>
    <row r="215" spans="1:7" ht="15.75" thickBot="1" x14ac:dyDescent="0.3">
      <c r="A215" s="57">
        <v>2</v>
      </c>
      <c r="B215" s="50" t="s">
        <v>211</v>
      </c>
      <c r="C215" s="52"/>
      <c r="D215" s="182"/>
      <c r="E215" s="230">
        <v>171.53</v>
      </c>
      <c r="F215" s="231">
        <v>181.82</v>
      </c>
      <c r="G215" s="230">
        <f>F215*1.06</f>
        <v>192.72919999999999</v>
      </c>
    </row>
    <row r="216" spans="1:7" ht="38.25" x14ac:dyDescent="0.25">
      <c r="A216" s="53">
        <v>3</v>
      </c>
      <c r="B216" s="52" t="s">
        <v>230</v>
      </c>
      <c r="C216" s="52"/>
      <c r="D216" s="182"/>
      <c r="E216" s="224" t="s">
        <v>231</v>
      </c>
      <c r="F216" s="225" t="s">
        <v>231</v>
      </c>
      <c r="G216" s="224" t="s">
        <v>586</v>
      </c>
    </row>
    <row r="217" spans="1:7" ht="15.75" thickBot="1" x14ac:dyDescent="0.3">
      <c r="A217" s="55"/>
      <c r="B217" s="50" t="s">
        <v>211</v>
      </c>
      <c r="C217" s="52"/>
      <c r="D217" s="182"/>
      <c r="E217" s="29">
        <v>343.06</v>
      </c>
      <c r="F217" s="193">
        <v>343.06</v>
      </c>
      <c r="G217" s="165">
        <f>F217*1.06</f>
        <v>363.64360000000005</v>
      </c>
    </row>
    <row r="218" spans="1:7" ht="38.25" x14ac:dyDescent="0.25">
      <c r="A218" s="58">
        <v>4</v>
      </c>
      <c r="B218" s="52" t="s">
        <v>232</v>
      </c>
      <c r="C218" s="52"/>
      <c r="D218" s="182"/>
      <c r="E218" s="224" t="s">
        <v>229</v>
      </c>
      <c r="F218" s="225" t="s">
        <v>229</v>
      </c>
      <c r="G218" s="224" t="s">
        <v>585</v>
      </c>
    </row>
    <row r="219" spans="1:7" ht="15.75" thickBot="1" x14ac:dyDescent="0.3">
      <c r="A219" s="55"/>
      <c r="B219" s="50" t="s">
        <v>211</v>
      </c>
      <c r="C219" s="52"/>
      <c r="D219" s="182"/>
      <c r="E219" s="230">
        <v>171.53</v>
      </c>
      <c r="F219" s="231">
        <v>181.82</v>
      </c>
      <c r="G219" s="230">
        <f>F219*1.06</f>
        <v>192.72919999999999</v>
      </c>
    </row>
    <row r="220" spans="1:7" x14ac:dyDescent="0.25">
      <c r="A220" s="59">
        <v>5</v>
      </c>
      <c r="B220" s="52" t="s">
        <v>233</v>
      </c>
      <c r="C220" s="52"/>
      <c r="D220" s="182"/>
      <c r="E220" s="230"/>
      <c r="F220" s="231" t="s">
        <v>216</v>
      </c>
      <c r="G220" s="11"/>
    </row>
    <row r="221" spans="1:7" ht="15.75" thickBot="1" x14ac:dyDescent="0.3">
      <c r="A221" s="55"/>
      <c r="B221" s="52" t="s">
        <v>234</v>
      </c>
      <c r="C221" s="52"/>
      <c r="D221" s="182"/>
      <c r="E221" s="227" t="s">
        <v>235</v>
      </c>
      <c r="F221" s="229" t="s">
        <v>235</v>
      </c>
      <c r="G221" s="227" t="s">
        <v>235</v>
      </c>
    </row>
    <row r="222" spans="1:7" x14ac:dyDescent="0.25">
      <c r="A222" s="53">
        <v>6</v>
      </c>
      <c r="B222" s="50" t="s">
        <v>211</v>
      </c>
      <c r="C222" s="52"/>
      <c r="D222" s="182"/>
      <c r="E222" s="227" t="s">
        <v>235</v>
      </c>
      <c r="F222" s="229" t="s">
        <v>235</v>
      </c>
      <c r="G222" s="227" t="s">
        <v>235</v>
      </c>
    </row>
    <row r="223" spans="1:7" ht="15.75" thickBot="1" x14ac:dyDescent="0.3">
      <c r="A223" s="55"/>
      <c r="B223" s="51" t="s">
        <v>236</v>
      </c>
      <c r="C223" s="51"/>
      <c r="D223" s="181"/>
      <c r="E223" s="26" t="s">
        <v>235</v>
      </c>
      <c r="F223" s="200" t="s">
        <v>235</v>
      </c>
      <c r="G223" s="227" t="s">
        <v>235</v>
      </c>
    </row>
    <row r="224" spans="1:7" x14ac:dyDescent="0.25">
      <c r="A224" s="53">
        <v>7</v>
      </c>
      <c r="B224" s="50" t="s">
        <v>211</v>
      </c>
      <c r="C224" s="52"/>
      <c r="D224" s="182"/>
      <c r="E224" s="26" t="s">
        <v>235</v>
      </c>
      <c r="F224" s="200" t="s">
        <v>235</v>
      </c>
      <c r="G224" s="227" t="s">
        <v>235</v>
      </c>
    </row>
    <row r="225" spans="1:7" ht="15.75" thickBot="1" x14ac:dyDescent="0.3">
      <c r="A225" s="55"/>
      <c r="B225" s="52" t="s">
        <v>237</v>
      </c>
      <c r="C225" s="52"/>
      <c r="D225" s="182"/>
      <c r="E225" s="227" t="s">
        <v>238</v>
      </c>
      <c r="F225" s="229" t="s">
        <v>239</v>
      </c>
      <c r="G225" s="227" t="s">
        <v>582</v>
      </c>
    </row>
    <row r="226" spans="1:7" x14ac:dyDescent="0.25">
      <c r="A226" s="53">
        <v>8</v>
      </c>
      <c r="B226" s="50" t="s">
        <v>211</v>
      </c>
      <c r="C226" s="51"/>
      <c r="D226" s="181"/>
      <c r="E226" s="230">
        <v>340.81</v>
      </c>
      <c r="F226" s="231">
        <v>361.3</v>
      </c>
      <c r="G226" s="230">
        <f>F226*1.06</f>
        <v>382.97800000000001</v>
      </c>
    </row>
    <row r="227" spans="1:7" ht="15.75" thickBot="1" x14ac:dyDescent="0.3">
      <c r="A227" s="55"/>
      <c r="B227" s="52" t="s">
        <v>240</v>
      </c>
      <c r="C227" s="52"/>
      <c r="D227" s="182"/>
      <c r="E227" s="227" t="s">
        <v>241</v>
      </c>
      <c r="F227" s="229" t="s">
        <v>242</v>
      </c>
      <c r="G227" s="227" t="s">
        <v>583</v>
      </c>
    </row>
    <row r="228" spans="1:7" x14ac:dyDescent="0.25">
      <c r="A228" s="53">
        <v>9</v>
      </c>
      <c r="B228" s="50" t="s">
        <v>211</v>
      </c>
      <c r="C228" s="52"/>
      <c r="D228" s="182"/>
      <c r="E228" s="29" t="e">
        <f>#REF!*1.06</f>
        <v>#REF!</v>
      </c>
      <c r="F228" s="209">
        <v>762.36</v>
      </c>
      <c r="G228" s="132">
        <f>F228*1.06</f>
        <v>808.10160000000008</v>
      </c>
    </row>
    <row r="229" spans="1:7" ht="15.75" thickBot="1" x14ac:dyDescent="0.3">
      <c r="A229" s="55"/>
      <c r="B229" s="52" t="s">
        <v>243</v>
      </c>
      <c r="C229" s="52"/>
      <c r="D229" s="182"/>
      <c r="E229" s="227" t="s">
        <v>244</v>
      </c>
      <c r="F229" s="229" t="s">
        <v>245</v>
      </c>
      <c r="G229" s="227" t="s">
        <v>584</v>
      </c>
    </row>
    <row r="230" spans="1:7" x14ac:dyDescent="0.25">
      <c r="A230" s="53">
        <v>10</v>
      </c>
      <c r="B230" s="50" t="s">
        <v>211</v>
      </c>
      <c r="C230" s="52"/>
      <c r="D230" s="182"/>
      <c r="E230" s="230">
        <v>762.36</v>
      </c>
      <c r="F230" s="231">
        <v>808.1</v>
      </c>
      <c r="G230" s="165">
        <f>F230*1.06</f>
        <v>856.58600000000001</v>
      </c>
    </row>
    <row r="231" spans="1:7" ht="15.75" thickBot="1" x14ac:dyDescent="0.3">
      <c r="A231" s="55"/>
      <c r="B231" s="51" t="s">
        <v>246</v>
      </c>
      <c r="C231" s="51"/>
      <c r="D231" s="181"/>
      <c r="E231" s="230"/>
      <c r="F231" s="231"/>
      <c r="G231" s="165"/>
    </row>
    <row r="232" spans="1:7" x14ac:dyDescent="0.25">
      <c r="A232" s="53">
        <v>11</v>
      </c>
      <c r="B232" s="15"/>
      <c r="C232" s="52"/>
      <c r="D232" s="182" t="s">
        <v>247</v>
      </c>
      <c r="E232" s="230">
        <v>762.36</v>
      </c>
      <c r="F232" s="203">
        <v>808.1</v>
      </c>
      <c r="G232" s="165">
        <f t="shared" ref="G232:G243" si="7">F232*1.06</f>
        <v>856.58600000000001</v>
      </c>
    </row>
    <row r="233" spans="1:7" ht="15.75" thickBot="1" x14ac:dyDescent="0.3">
      <c r="A233" s="55"/>
      <c r="B233" s="51" t="s">
        <v>248</v>
      </c>
      <c r="C233" s="51"/>
      <c r="D233" s="181" t="s">
        <v>249</v>
      </c>
      <c r="E233" s="230">
        <v>381.18</v>
      </c>
      <c r="F233" s="203">
        <v>404.05</v>
      </c>
      <c r="G233" s="165">
        <f t="shared" si="7"/>
        <v>428.29300000000001</v>
      </c>
    </row>
    <row r="234" spans="1:7" x14ac:dyDescent="0.25">
      <c r="A234" s="58">
        <v>12</v>
      </c>
      <c r="B234" s="51" t="s">
        <v>250</v>
      </c>
      <c r="C234" s="51"/>
      <c r="D234" s="181" t="s">
        <v>249</v>
      </c>
      <c r="E234" s="230">
        <v>381.18</v>
      </c>
      <c r="F234" s="203">
        <v>404.05</v>
      </c>
      <c r="G234" s="165">
        <f t="shared" si="7"/>
        <v>428.29300000000001</v>
      </c>
    </row>
    <row r="235" spans="1:7" ht="15.75" thickBot="1" x14ac:dyDescent="0.3">
      <c r="A235" s="55"/>
      <c r="B235" s="51" t="s">
        <v>251</v>
      </c>
      <c r="C235" s="51"/>
      <c r="D235" s="182" t="s">
        <v>247</v>
      </c>
      <c r="E235" s="230">
        <v>381.18</v>
      </c>
      <c r="F235" s="203">
        <v>404.05</v>
      </c>
      <c r="G235" s="165">
        <f t="shared" si="7"/>
        <v>428.29300000000001</v>
      </c>
    </row>
    <row r="236" spans="1:7" x14ac:dyDescent="0.25">
      <c r="A236" s="53">
        <v>13</v>
      </c>
      <c r="B236" s="51" t="s">
        <v>252</v>
      </c>
      <c r="C236" s="51"/>
      <c r="D236" s="182" t="s">
        <v>247</v>
      </c>
      <c r="E236" s="230">
        <v>1227.1400000000001</v>
      </c>
      <c r="F236" s="203">
        <v>1300.77</v>
      </c>
      <c r="G236" s="165">
        <f t="shared" si="7"/>
        <v>1378.8162</v>
      </c>
    </row>
    <row r="237" spans="1:7" ht="15.75" thickBot="1" x14ac:dyDescent="0.3">
      <c r="A237" s="232"/>
      <c r="B237" s="60" t="s">
        <v>253</v>
      </c>
      <c r="C237" s="26" t="s">
        <v>254</v>
      </c>
      <c r="D237" s="182" t="s">
        <v>247</v>
      </c>
      <c r="E237" s="230">
        <v>1238.8499999999999</v>
      </c>
      <c r="F237" s="203">
        <v>1318.18</v>
      </c>
      <c r="G237" s="165">
        <f t="shared" si="7"/>
        <v>1397.2708000000002</v>
      </c>
    </row>
    <row r="238" spans="1:7" x14ac:dyDescent="0.25">
      <c r="A238" s="53">
        <v>14</v>
      </c>
      <c r="B238" s="15"/>
      <c r="C238" s="26" t="s">
        <v>255</v>
      </c>
      <c r="D238" s="233"/>
      <c r="E238" s="230">
        <v>1238.8499999999999</v>
      </c>
      <c r="F238" s="203">
        <v>1313.18</v>
      </c>
      <c r="G238" s="165">
        <f t="shared" si="7"/>
        <v>1391.9708000000001</v>
      </c>
    </row>
    <row r="239" spans="1:7" ht="15.75" thickBot="1" x14ac:dyDescent="0.3">
      <c r="A239" s="55"/>
      <c r="B239" s="60" t="s">
        <v>253</v>
      </c>
      <c r="C239" s="26" t="s">
        <v>254</v>
      </c>
      <c r="D239" s="233"/>
      <c r="E239" s="230">
        <v>1238.8499999999999</v>
      </c>
      <c r="F239" s="203">
        <v>1313.18</v>
      </c>
      <c r="G239" s="165">
        <f t="shared" si="7"/>
        <v>1391.9708000000001</v>
      </c>
    </row>
    <row r="240" spans="1:7" x14ac:dyDescent="0.25">
      <c r="A240" s="53">
        <v>15</v>
      </c>
      <c r="B240" s="15"/>
      <c r="C240" s="26" t="s">
        <v>255</v>
      </c>
      <c r="D240" s="233"/>
      <c r="E240" s="230">
        <v>1238.8499999999999</v>
      </c>
      <c r="F240" s="203">
        <v>1313.18</v>
      </c>
      <c r="G240" s="165">
        <f t="shared" si="7"/>
        <v>1391.9708000000001</v>
      </c>
    </row>
    <row r="241" spans="1:7" ht="15.75" thickBot="1" x14ac:dyDescent="0.3">
      <c r="A241" s="55"/>
      <c r="B241" s="51" t="s">
        <v>256</v>
      </c>
      <c r="C241" s="51"/>
      <c r="D241" s="182" t="s">
        <v>247</v>
      </c>
      <c r="E241" s="230">
        <v>381.18</v>
      </c>
      <c r="F241" s="203">
        <v>404.05</v>
      </c>
      <c r="G241" s="165">
        <f t="shared" si="7"/>
        <v>428.29300000000001</v>
      </c>
    </row>
    <row r="242" spans="1:7" x14ac:dyDescent="0.25">
      <c r="A242" s="58">
        <v>16</v>
      </c>
      <c r="B242" s="51" t="s">
        <v>257</v>
      </c>
      <c r="C242" s="51"/>
      <c r="D242" s="181"/>
      <c r="E242" s="230">
        <v>152.47</v>
      </c>
      <c r="F242" s="203">
        <v>161.62</v>
      </c>
      <c r="G242" s="165">
        <f t="shared" si="7"/>
        <v>171.31720000000001</v>
      </c>
    </row>
    <row r="243" spans="1:7" ht="15.75" thickBot="1" x14ac:dyDescent="0.3">
      <c r="A243" s="234"/>
      <c r="B243" s="51" t="s">
        <v>258</v>
      </c>
      <c r="C243" s="51"/>
      <c r="D243" s="181"/>
      <c r="E243" s="230">
        <v>343.06</v>
      </c>
      <c r="F243" s="210">
        <v>363.64</v>
      </c>
      <c r="G243" s="165">
        <f t="shared" si="7"/>
        <v>385.45839999999998</v>
      </c>
    </row>
    <row r="244" spans="1:7" ht="15.75" thickBot="1" x14ac:dyDescent="0.3">
      <c r="A244" s="57">
        <v>17</v>
      </c>
      <c r="B244" s="60" t="s">
        <v>259</v>
      </c>
      <c r="C244" s="50" t="s">
        <v>260</v>
      </c>
      <c r="D244" s="183" t="s">
        <v>1</v>
      </c>
      <c r="E244" s="227" t="s">
        <v>261</v>
      </c>
      <c r="F244" s="229" t="s">
        <v>261</v>
      </c>
      <c r="G244" s="11"/>
    </row>
    <row r="245" spans="1:7" ht="15.75" thickBot="1" x14ac:dyDescent="0.3">
      <c r="A245" s="57">
        <v>18</v>
      </c>
      <c r="B245" s="15"/>
      <c r="C245" s="50" t="s">
        <v>262</v>
      </c>
      <c r="D245" s="180"/>
      <c r="E245" s="227" t="s">
        <v>263</v>
      </c>
      <c r="F245" s="229" t="s">
        <v>263</v>
      </c>
      <c r="G245" s="11"/>
    </row>
    <row r="246" spans="1:7" ht="51" customHeight="1" thickBot="1" x14ac:dyDescent="0.3">
      <c r="A246" s="57">
        <v>19</v>
      </c>
      <c r="B246" s="48" t="s">
        <v>264</v>
      </c>
      <c r="C246" s="49"/>
      <c r="D246" s="177"/>
      <c r="E246" s="5" t="s">
        <v>48</v>
      </c>
      <c r="F246" s="204" t="s">
        <v>49</v>
      </c>
      <c r="G246" s="162" t="s">
        <v>578</v>
      </c>
    </row>
    <row r="247" spans="1:7" ht="15.75" thickBot="1" x14ac:dyDescent="0.3">
      <c r="A247" s="57">
        <v>20</v>
      </c>
      <c r="B247" s="60" t="s">
        <v>265</v>
      </c>
      <c r="C247" s="50" t="s">
        <v>266</v>
      </c>
      <c r="D247" s="183" t="s">
        <v>267</v>
      </c>
      <c r="E247" s="29">
        <v>15.73</v>
      </c>
      <c r="F247" s="203">
        <v>16.670000000000002</v>
      </c>
      <c r="G247" s="165">
        <f t="shared" ref="G247:G257" si="8">F247*1.06</f>
        <v>17.670200000000001</v>
      </c>
    </row>
    <row r="248" spans="1:7" x14ac:dyDescent="0.25">
      <c r="A248" s="53">
        <v>21</v>
      </c>
      <c r="B248" s="15"/>
      <c r="C248" s="50" t="s">
        <v>268</v>
      </c>
      <c r="D248" s="183" t="s">
        <v>267</v>
      </c>
      <c r="E248" s="29">
        <v>14.67</v>
      </c>
      <c r="F248" s="203">
        <v>15.55</v>
      </c>
      <c r="G248" s="165">
        <f t="shared" si="8"/>
        <v>16.483000000000001</v>
      </c>
    </row>
    <row r="249" spans="1:7" ht="15.75" thickBot="1" x14ac:dyDescent="0.3">
      <c r="A249" s="55"/>
      <c r="B249" s="15"/>
      <c r="C249" s="50" t="s">
        <v>269</v>
      </c>
      <c r="D249" s="183" t="s">
        <v>267</v>
      </c>
      <c r="E249" s="29">
        <v>13.63</v>
      </c>
      <c r="F249" s="203">
        <v>14.45</v>
      </c>
      <c r="G249" s="165">
        <f t="shared" si="8"/>
        <v>15.317</v>
      </c>
    </row>
    <row r="250" spans="1:7" x14ac:dyDescent="0.25">
      <c r="A250" s="53">
        <v>21</v>
      </c>
      <c r="B250" s="15"/>
      <c r="C250" s="50" t="s">
        <v>270</v>
      </c>
      <c r="D250" s="183" t="s">
        <v>267</v>
      </c>
      <c r="E250" s="29">
        <v>12.57</v>
      </c>
      <c r="F250" s="203">
        <v>13.33</v>
      </c>
      <c r="G250" s="165">
        <f t="shared" si="8"/>
        <v>14.129800000000001</v>
      </c>
    </row>
    <row r="251" spans="1:7" ht="15.75" thickBot="1" x14ac:dyDescent="0.3">
      <c r="A251" s="55"/>
      <c r="B251" s="15"/>
      <c r="C251" s="50" t="s">
        <v>271</v>
      </c>
      <c r="D251" s="180"/>
      <c r="E251" s="29">
        <v>11.53</v>
      </c>
      <c r="F251" s="203">
        <v>12.22</v>
      </c>
      <c r="G251" s="165">
        <f t="shared" si="8"/>
        <v>12.953200000000001</v>
      </c>
    </row>
    <row r="252" spans="1:7" ht="15.75" thickBot="1" x14ac:dyDescent="0.3">
      <c r="A252" s="57">
        <v>22</v>
      </c>
      <c r="B252" s="15" t="s">
        <v>272</v>
      </c>
      <c r="C252" s="50"/>
      <c r="D252" s="180"/>
      <c r="E252" s="29">
        <v>587.98</v>
      </c>
      <c r="F252" s="203">
        <v>623.26</v>
      </c>
      <c r="G252" s="165">
        <f t="shared" si="8"/>
        <v>660.65560000000005</v>
      </c>
    </row>
    <row r="253" spans="1:7" ht="15.75" thickBot="1" x14ac:dyDescent="0.3">
      <c r="A253" s="57">
        <v>23</v>
      </c>
      <c r="B253" s="15" t="s">
        <v>273</v>
      </c>
      <c r="C253" s="50" t="s">
        <v>274</v>
      </c>
      <c r="D253" s="180"/>
      <c r="E253" s="29">
        <v>461.16</v>
      </c>
      <c r="F253" s="203">
        <v>488.83</v>
      </c>
      <c r="G253" s="165">
        <f t="shared" si="8"/>
        <v>518.15980000000002</v>
      </c>
    </row>
    <row r="254" spans="1:7" ht="15.75" thickBot="1" x14ac:dyDescent="0.3">
      <c r="A254" s="57">
        <v>24</v>
      </c>
      <c r="B254" s="15" t="s">
        <v>275</v>
      </c>
      <c r="C254" s="50" t="s">
        <v>274</v>
      </c>
      <c r="D254" s="180"/>
      <c r="E254" s="29">
        <v>461.16</v>
      </c>
      <c r="F254" s="203">
        <v>488.83</v>
      </c>
      <c r="G254" s="165">
        <f t="shared" si="8"/>
        <v>518.15980000000002</v>
      </c>
    </row>
    <row r="255" spans="1:7" x14ac:dyDescent="0.25">
      <c r="A255" s="53">
        <v>25</v>
      </c>
      <c r="B255" s="15" t="s">
        <v>276</v>
      </c>
      <c r="C255" s="50" t="s">
        <v>277</v>
      </c>
      <c r="D255" s="180"/>
      <c r="E255" s="29">
        <v>2503.25</v>
      </c>
      <c r="F255" s="203">
        <v>2653.44</v>
      </c>
      <c r="G255" s="165">
        <f t="shared" si="8"/>
        <v>2812.6464000000001</v>
      </c>
    </row>
    <row r="256" spans="1:7" ht="15.75" thickBot="1" x14ac:dyDescent="0.3">
      <c r="A256" s="55"/>
      <c r="B256" s="15"/>
      <c r="C256" s="50" t="s">
        <v>278</v>
      </c>
      <c r="D256" s="180"/>
      <c r="E256" s="29">
        <v>233.46</v>
      </c>
      <c r="F256" s="203">
        <v>247.47</v>
      </c>
      <c r="G256" s="165">
        <f t="shared" si="8"/>
        <v>262.31819999999999</v>
      </c>
    </row>
    <row r="257" spans="1:7" ht="15.75" thickBot="1" x14ac:dyDescent="0.3">
      <c r="A257" s="34"/>
      <c r="B257" s="15" t="s">
        <v>279</v>
      </c>
      <c r="C257" s="50"/>
      <c r="D257" s="184"/>
      <c r="E257" s="29"/>
      <c r="F257" s="203">
        <v>323.24</v>
      </c>
      <c r="G257" s="165">
        <f t="shared" si="8"/>
        <v>342.63440000000003</v>
      </c>
    </row>
    <row r="258" spans="1:7" x14ac:dyDescent="0.25">
      <c r="A258" s="53">
        <v>26</v>
      </c>
      <c r="B258" s="30" t="s">
        <v>46</v>
      </c>
      <c r="C258" s="15"/>
      <c r="D258" s="175"/>
      <c r="E258" s="29"/>
      <c r="F258" s="209"/>
      <c r="G258" s="165"/>
    </row>
    <row r="259" spans="1:7" ht="15.75" thickBot="1" x14ac:dyDescent="0.3">
      <c r="A259" s="34"/>
      <c r="B259" s="30" t="s">
        <v>46</v>
      </c>
      <c r="C259" s="15"/>
      <c r="D259" s="175"/>
      <c r="E259" s="29"/>
      <c r="F259" s="209"/>
      <c r="G259" s="165"/>
    </row>
    <row r="260" spans="1:7" x14ac:dyDescent="0.25">
      <c r="A260" s="53">
        <v>26</v>
      </c>
      <c r="B260" s="48" t="s">
        <v>280</v>
      </c>
      <c r="C260" s="49"/>
      <c r="D260" s="177"/>
      <c r="E260" s="36"/>
      <c r="F260" s="208"/>
      <c r="G260" s="11"/>
    </row>
    <row r="261" spans="1:7" x14ac:dyDescent="0.25">
      <c r="A261" s="54"/>
      <c r="B261" s="25" t="s">
        <v>281</v>
      </c>
      <c r="C261" s="22"/>
      <c r="D261" s="185"/>
      <c r="E261" s="36"/>
      <c r="F261" s="208"/>
      <c r="G261" s="11"/>
    </row>
    <row r="262" spans="1:7" ht="15.75" thickBot="1" x14ac:dyDescent="0.3">
      <c r="A262" s="54"/>
      <c r="B262" s="61"/>
      <c r="C262" s="62"/>
      <c r="D262" s="62"/>
      <c r="E262" s="36"/>
      <c r="F262" s="208"/>
      <c r="G262" s="11"/>
    </row>
    <row r="263" spans="1:7" ht="30.75" thickBot="1" x14ac:dyDescent="0.3">
      <c r="A263" s="54"/>
      <c r="B263" s="244" t="s">
        <v>282</v>
      </c>
      <c r="C263" s="245"/>
      <c r="D263" s="186"/>
      <c r="E263" s="6" t="s">
        <v>2</v>
      </c>
      <c r="F263" s="194" t="s">
        <v>3</v>
      </c>
      <c r="G263" s="162" t="s">
        <v>578</v>
      </c>
    </row>
    <row r="264" spans="1:7" ht="15.75" thickBot="1" x14ac:dyDescent="0.3">
      <c r="A264" s="55"/>
      <c r="B264" s="244" t="s">
        <v>283</v>
      </c>
      <c r="C264" s="245"/>
      <c r="D264" s="185"/>
      <c r="E264" s="36"/>
      <c r="F264" s="208"/>
      <c r="G264" s="11"/>
    </row>
    <row r="265" spans="1:7" ht="15.75" thickBot="1" x14ac:dyDescent="0.3">
      <c r="A265" s="53">
        <v>27</v>
      </c>
      <c r="B265" s="63" t="s">
        <v>284</v>
      </c>
      <c r="C265" s="64"/>
      <c r="D265" s="185"/>
      <c r="E265" s="36"/>
      <c r="F265" s="208"/>
      <c r="G265" s="11"/>
    </row>
    <row r="266" spans="1:7" x14ac:dyDescent="0.25">
      <c r="A266" s="65"/>
      <c r="B266" s="66" t="s">
        <v>285</v>
      </c>
      <c r="C266" s="67"/>
      <c r="D266" s="69"/>
      <c r="E266" s="68">
        <v>10319.83</v>
      </c>
      <c r="F266" s="193">
        <v>11042.22</v>
      </c>
      <c r="G266" s="165">
        <f t="shared" ref="G266:G278" si="9">F266*1.06</f>
        <v>11704.753199999999</v>
      </c>
    </row>
    <row r="267" spans="1:7" ht="28.5" x14ac:dyDescent="0.25">
      <c r="A267" s="70"/>
      <c r="B267" s="71" t="s">
        <v>286</v>
      </c>
      <c r="C267" s="72"/>
      <c r="D267" s="69"/>
      <c r="E267" s="68">
        <v>5093.09</v>
      </c>
      <c r="F267" s="193">
        <v>5449.6</v>
      </c>
      <c r="G267" s="165">
        <f t="shared" si="9"/>
        <v>5776.5760000000009</v>
      </c>
    </row>
    <row r="268" spans="1:7" ht="28.5" x14ac:dyDescent="0.25">
      <c r="A268" s="70"/>
      <c r="B268" s="71" t="s">
        <v>287</v>
      </c>
      <c r="C268" s="73"/>
      <c r="D268" s="69" t="s">
        <v>35</v>
      </c>
      <c r="E268" s="36"/>
      <c r="G268" s="165">
        <f t="shared" si="9"/>
        <v>0</v>
      </c>
    </row>
    <row r="269" spans="1:7" ht="28.5" x14ac:dyDescent="0.25">
      <c r="A269" s="70"/>
      <c r="B269" s="71" t="s">
        <v>288</v>
      </c>
      <c r="C269" s="74"/>
      <c r="D269" s="69"/>
      <c r="E269" s="36">
        <v>1207.2970500000001</v>
      </c>
      <c r="F269" s="217">
        <v>1291.81</v>
      </c>
      <c r="G269" s="165">
        <f t="shared" si="9"/>
        <v>1369.3186000000001</v>
      </c>
    </row>
    <row r="270" spans="1:7" ht="28.5" x14ac:dyDescent="0.25">
      <c r="A270" s="70"/>
      <c r="B270" s="71" t="s">
        <v>289</v>
      </c>
      <c r="C270" s="74"/>
      <c r="D270" s="69"/>
      <c r="E270" s="36">
        <v>1891.3748000000003</v>
      </c>
      <c r="F270" s="217">
        <v>2023.77</v>
      </c>
      <c r="G270" s="165">
        <f t="shared" si="9"/>
        <v>2145.1961999999999</v>
      </c>
    </row>
    <row r="271" spans="1:7" x14ac:dyDescent="0.25">
      <c r="A271" s="2"/>
      <c r="B271" s="71" t="s">
        <v>290</v>
      </c>
      <c r="C271" s="72"/>
      <c r="D271" s="69"/>
      <c r="E271" s="36">
        <v>4177.1676500000003</v>
      </c>
      <c r="F271" s="217">
        <v>4469.57</v>
      </c>
      <c r="G271" s="165">
        <f t="shared" si="9"/>
        <v>4737.7442000000001</v>
      </c>
    </row>
    <row r="272" spans="1:7" ht="28.5" x14ac:dyDescent="0.25">
      <c r="A272" s="34"/>
      <c r="B272" s="75" t="s">
        <v>291</v>
      </c>
      <c r="C272" s="72"/>
      <c r="D272" s="69"/>
      <c r="E272" s="36">
        <v>4177.1676500000003</v>
      </c>
      <c r="F272" s="217">
        <v>4469.57</v>
      </c>
      <c r="G272" s="165">
        <f t="shared" si="9"/>
        <v>4737.7442000000001</v>
      </c>
    </row>
    <row r="273" spans="1:7" x14ac:dyDescent="0.25">
      <c r="A273" s="76"/>
      <c r="B273" s="71" t="s">
        <v>292</v>
      </c>
      <c r="C273" s="77"/>
      <c r="D273" s="69"/>
      <c r="E273" s="36"/>
      <c r="G273" s="165">
        <f t="shared" si="9"/>
        <v>0</v>
      </c>
    </row>
    <row r="274" spans="1:7" x14ac:dyDescent="0.25">
      <c r="A274" s="76"/>
      <c r="B274" s="71" t="s">
        <v>293</v>
      </c>
      <c r="C274" s="78"/>
      <c r="D274" s="69"/>
      <c r="E274" s="79">
        <v>4547</v>
      </c>
      <c r="F274" s="217">
        <v>4865.29</v>
      </c>
      <c r="G274" s="165">
        <f t="shared" si="9"/>
        <v>5157.2074000000002</v>
      </c>
    </row>
    <row r="275" spans="1:7" ht="28.5" x14ac:dyDescent="0.25">
      <c r="A275" s="76"/>
      <c r="B275" s="71" t="s">
        <v>294</v>
      </c>
      <c r="C275" s="78"/>
      <c r="D275" s="69"/>
      <c r="E275" s="36">
        <v>1144.9000000000001</v>
      </c>
      <c r="F275" s="217">
        <v>1213.5899999999999</v>
      </c>
      <c r="G275" s="165">
        <f t="shared" si="9"/>
        <v>1286.4053999999999</v>
      </c>
    </row>
    <row r="276" spans="1:7" ht="71.25" x14ac:dyDescent="0.25">
      <c r="A276" s="76"/>
      <c r="B276" s="71" t="s">
        <v>295</v>
      </c>
      <c r="C276" s="72"/>
      <c r="D276" s="69"/>
      <c r="E276" s="36">
        <v>2380.9340400000001</v>
      </c>
      <c r="F276" s="217">
        <v>2523.79</v>
      </c>
      <c r="G276" s="165">
        <f t="shared" si="9"/>
        <v>2675.2174</v>
      </c>
    </row>
    <row r="277" spans="1:7" ht="42.75" x14ac:dyDescent="0.25">
      <c r="A277" s="76"/>
      <c r="B277" s="71" t="s">
        <v>296</v>
      </c>
      <c r="C277" s="74"/>
      <c r="D277" s="69"/>
      <c r="E277" s="36">
        <v>2738.06</v>
      </c>
      <c r="F277" s="217">
        <v>2902.34</v>
      </c>
      <c r="G277" s="165">
        <f t="shared" si="9"/>
        <v>3076.4804000000004</v>
      </c>
    </row>
    <row r="278" spans="1:7" x14ac:dyDescent="0.25">
      <c r="A278" s="76"/>
      <c r="B278" s="71" t="s">
        <v>297</v>
      </c>
      <c r="C278" s="74"/>
      <c r="D278" s="69"/>
      <c r="E278" s="36">
        <v>2700.46</v>
      </c>
      <c r="F278" s="217">
        <v>2862.48</v>
      </c>
      <c r="G278" s="165">
        <f t="shared" si="9"/>
        <v>3034.2288000000003</v>
      </c>
    </row>
    <row r="279" spans="1:7" x14ac:dyDescent="0.25">
      <c r="A279" s="76"/>
      <c r="B279" s="246" t="s">
        <v>298</v>
      </c>
      <c r="C279" s="248"/>
      <c r="D279" s="69" t="s">
        <v>1</v>
      </c>
      <c r="E279" s="36"/>
      <c r="G279" s="165"/>
    </row>
    <row r="280" spans="1:7" x14ac:dyDescent="0.25">
      <c r="A280" s="80"/>
      <c r="B280" s="247"/>
      <c r="C280" s="249"/>
      <c r="D280" s="69" t="s">
        <v>1</v>
      </c>
      <c r="E280" s="36"/>
      <c r="G280" s="165"/>
    </row>
    <row r="281" spans="1:7" x14ac:dyDescent="0.25">
      <c r="A281" s="80"/>
      <c r="B281" s="71" t="s">
        <v>299</v>
      </c>
      <c r="C281" s="72"/>
      <c r="D281" s="69"/>
      <c r="E281" s="36">
        <v>2420.34</v>
      </c>
      <c r="F281" s="217">
        <v>2656.56</v>
      </c>
      <c r="G281" s="165">
        <f>F281*1.06</f>
        <v>2815.9536000000003</v>
      </c>
    </row>
    <row r="282" spans="1:7" ht="28.5" x14ac:dyDescent="0.25">
      <c r="A282" s="76"/>
      <c r="B282" s="71" t="s">
        <v>300</v>
      </c>
      <c r="C282" s="72"/>
      <c r="D282" s="69"/>
      <c r="E282" s="36">
        <v>710.95</v>
      </c>
      <c r="F282" s="217">
        <v>753.61</v>
      </c>
      <c r="G282" s="165">
        <f>F282*1.06</f>
        <v>798.8266000000001</v>
      </c>
    </row>
    <row r="283" spans="1:7" x14ac:dyDescent="0.25">
      <c r="A283" s="81"/>
      <c r="B283" s="71" t="s">
        <v>301</v>
      </c>
      <c r="C283" s="72"/>
      <c r="D283" s="69"/>
      <c r="E283" s="36">
        <v>2420.34</v>
      </c>
      <c r="F283" s="217">
        <v>2656.56</v>
      </c>
      <c r="G283" s="165">
        <f>F283*1.06</f>
        <v>2815.9536000000003</v>
      </c>
    </row>
    <row r="284" spans="1:7" ht="28.5" x14ac:dyDescent="0.25">
      <c r="A284" s="76"/>
      <c r="B284" s="71" t="s">
        <v>302</v>
      </c>
      <c r="C284" s="72"/>
      <c r="D284" s="69"/>
      <c r="E284" s="36">
        <v>3084.52</v>
      </c>
      <c r="F284" s="217">
        <v>3269.59</v>
      </c>
      <c r="G284" s="165">
        <f>F284*1.06</f>
        <v>3465.7654000000002</v>
      </c>
    </row>
    <row r="285" spans="1:7" ht="28.5" x14ac:dyDescent="0.25">
      <c r="A285" s="80"/>
      <c r="B285" s="71" t="s">
        <v>303</v>
      </c>
      <c r="C285" s="72"/>
      <c r="D285" s="69"/>
      <c r="E285" s="36">
        <v>8440.5499999999993</v>
      </c>
      <c r="F285" s="203">
        <v>8946.98</v>
      </c>
      <c r="G285" s="165">
        <f>F285*1.06</f>
        <v>9483.7988000000005</v>
      </c>
    </row>
    <row r="286" spans="1:7" x14ac:dyDescent="0.25">
      <c r="A286" s="76"/>
      <c r="B286" s="71" t="s">
        <v>304</v>
      </c>
      <c r="C286" s="82"/>
      <c r="D286" s="69" t="s">
        <v>1</v>
      </c>
      <c r="E286" s="36"/>
      <c r="F286" s="203"/>
      <c r="G286" s="165"/>
    </row>
    <row r="287" spans="1:7" x14ac:dyDescent="0.25">
      <c r="A287" s="76"/>
      <c r="B287" s="71" t="s">
        <v>305</v>
      </c>
      <c r="C287" s="74"/>
      <c r="D287" s="69"/>
      <c r="E287" s="36">
        <v>2700.46</v>
      </c>
      <c r="F287" s="203">
        <v>2862.48</v>
      </c>
      <c r="G287" s="165">
        <f t="shared" ref="G287:G292" si="10">F287*1.06</f>
        <v>3034.2288000000003</v>
      </c>
    </row>
    <row r="288" spans="1:7" x14ac:dyDescent="0.25">
      <c r="A288" s="76"/>
      <c r="B288" s="71" t="s">
        <v>306</v>
      </c>
      <c r="C288" s="74"/>
      <c r="D288" s="69"/>
      <c r="E288" s="36">
        <v>2700.46</v>
      </c>
      <c r="F288" s="203">
        <v>2862.48</v>
      </c>
      <c r="G288" s="165">
        <f t="shared" si="10"/>
        <v>3034.2288000000003</v>
      </c>
    </row>
    <row r="289" spans="1:7" ht="57" x14ac:dyDescent="0.25">
      <c r="A289" s="76"/>
      <c r="B289" s="71" t="s">
        <v>307</v>
      </c>
      <c r="C289" s="74"/>
      <c r="D289" s="69"/>
      <c r="E289" s="165">
        <v>2700.46</v>
      </c>
      <c r="F289" s="203">
        <f>E289*1.06</f>
        <v>2862.4876000000004</v>
      </c>
      <c r="G289" s="165">
        <f t="shared" si="10"/>
        <v>3034.2368560000004</v>
      </c>
    </row>
    <row r="290" spans="1:7" x14ac:dyDescent="0.25">
      <c r="A290" s="76"/>
      <c r="B290" s="71" t="s">
        <v>308</v>
      </c>
      <c r="C290" s="72"/>
      <c r="D290" s="69"/>
      <c r="E290" s="165">
        <v>3895.64</v>
      </c>
      <c r="F290" s="203">
        <f t="shared" ref="F290:F291" si="11">E290*1.06</f>
        <v>4129.3784000000005</v>
      </c>
      <c r="G290" s="165">
        <f t="shared" si="10"/>
        <v>4377.1411040000012</v>
      </c>
    </row>
    <row r="291" spans="1:7" x14ac:dyDescent="0.25">
      <c r="A291" s="76"/>
      <c r="B291" s="71" t="s">
        <v>309</v>
      </c>
      <c r="C291" s="83"/>
      <c r="D291" s="69"/>
      <c r="E291" s="165">
        <v>3939.91</v>
      </c>
      <c r="F291" s="203">
        <f t="shared" si="11"/>
        <v>4176.3046000000004</v>
      </c>
      <c r="G291" s="165">
        <f t="shared" si="10"/>
        <v>4426.8828760000006</v>
      </c>
    </row>
    <row r="292" spans="1:7" x14ac:dyDescent="0.25">
      <c r="A292" s="76"/>
      <c r="B292" s="71" t="s">
        <v>310</v>
      </c>
      <c r="C292" s="84"/>
      <c r="D292" s="69" t="s">
        <v>1</v>
      </c>
      <c r="E292" s="36">
        <v>1974.95</v>
      </c>
      <c r="F292" s="203">
        <f>E292*1.06</f>
        <v>2093.4470000000001</v>
      </c>
      <c r="G292" s="165">
        <f t="shared" si="10"/>
        <v>2219.0538200000001</v>
      </c>
    </row>
    <row r="293" spans="1:7" x14ac:dyDescent="0.25">
      <c r="A293" s="76"/>
      <c r="B293" s="71" t="s">
        <v>311</v>
      </c>
      <c r="C293" s="72"/>
      <c r="D293" s="69"/>
      <c r="E293" s="36" t="s">
        <v>312</v>
      </c>
      <c r="F293" s="208"/>
      <c r="G293" s="165"/>
    </row>
    <row r="294" spans="1:7" ht="85.5" x14ac:dyDescent="0.25">
      <c r="A294" s="80"/>
      <c r="B294" s="85" t="s">
        <v>313</v>
      </c>
      <c r="C294" s="86"/>
      <c r="D294" s="69"/>
      <c r="E294" s="165">
        <v>2597.09</v>
      </c>
      <c r="F294" s="208">
        <f t="shared" ref="F294" si="12">E294*1.06</f>
        <v>2752.9154000000003</v>
      </c>
      <c r="G294" s="165">
        <v>2752.92</v>
      </c>
    </row>
    <row r="295" spans="1:7" ht="42.75" x14ac:dyDescent="0.25">
      <c r="A295" s="80"/>
      <c r="B295" s="85" t="s">
        <v>314</v>
      </c>
      <c r="C295" s="87"/>
      <c r="D295" s="69" t="s">
        <v>1</v>
      </c>
      <c r="E295" s="68" t="s">
        <v>315</v>
      </c>
      <c r="F295" s="217" t="s">
        <v>316</v>
      </c>
      <c r="G295" s="170" t="s">
        <v>587</v>
      </c>
    </row>
    <row r="296" spans="1:7" ht="42.75" x14ac:dyDescent="0.25">
      <c r="A296" s="80"/>
      <c r="B296" s="85" t="s">
        <v>317</v>
      </c>
      <c r="C296" s="87"/>
      <c r="D296" s="69" t="s">
        <v>1</v>
      </c>
      <c r="E296" s="68">
        <v>10319.83</v>
      </c>
      <c r="F296" s="203">
        <v>10939.02</v>
      </c>
      <c r="G296" s="165">
        <f>F296*1.06</f>
        <v>11595.361200000001</v>
      </c>
    </row>
    <row r="297" spans="1:7" x14ac:dyDescent="0.25">
      <c r="A297" s="80"/>
      <c r="B297" s="85" t="s">
        <v>318</v>
      </c>
      <c r="C297" s="87"/>
      <c r="D297" s="69" t="s">
        <v>1</v>
      </c>
      <c r="E297" s="68">
        <v>7420</v>
      </c>
      <c r="F297" s="203">
        <v>7865.2</v>
      </c>
      <c r="G297" s="165">
        <f>F297*1.06</f>
        <v>8337.112000000001</v>
      </c>
    </row>
    <row r="298" spans="1:7" x14ac:dyDescent="0.25">
      <c r="A298" s="76"/>
      <c r="B298" s="237" t="s">
        <v>319</v>
      </c>
      <c r="C298" s="238"/>
      <c r="D298" s="69" t="s">
        <v>1</v>
      </c>
      <c r="E298" s="36"/>
      <c r="F298" s="208"/>
      <c r="G298" s="165"/>
    </row>
    <row r="299" spans="1:7" ht="28.5" x14ac:dyDescent="0.25">
      <c r="A299" s="76"/>
      <c r="B299" s="88" t="s">
        <v>320</v>
      </c>
      <c r="C299" s="72"/>
      <c r="D299" s="69"/>
      <c r="E299" s="68">
        <v>4544.91</v>
      </c>
      <c r="F299" s="203">
        <v>4817.6000000000004</v>
      </c>
      <c r="G299" s="11">
        <v>5106.66</v>
      </c>
    </row>
    <row r="300" spans="1:7" ht="28.5" x14ac:dyDescent="0.25">
      <c r="A300" s="76"/>
      <c r="B300" s="88" t="s">
        <v>321</v>
      </c>
      <c r="C300" s="72"/>
      <c r="D300" s="69"/>
      <c r="E300" s="68">
        <v>6492.73</v>
      </c>
      <c r="F300" s="203">
        <v>6882.29</v>
      </c>
      <c r="G300" s="11">
        <v>7295.23</v>
      </c>
    </row>
    <row r="301" spans="1:7" ht="28.5" x14ac:dyDescent="0.25">
      <c r="A301" s="76"/>
      <c r="B301" s="88" t="s">
        <v>322</v>
      </c>
      <c r="C301" s="74"/>
      <c r="D301" s="69"/>
      <c r="E301" s="68">
        <v>2700.46</v>
      </c>
      <c r="F301" s="203">
        <v>2862.48</v>
      </c>
      <c r="G301" s="11">
        <v>3034.23</v>
      </c>
    </row>
    <row r="302" spans="1:7" ht="42.75" x14ac:dyDescent="0.25">
      <c r="A302" s="76"/>
      <c r="B302" s="88" t="s">
        <v>323</v>
      </c>
      <c r="C302" s="74"/>
      <c r="D302" s="69"/>
      <c r="E302" s="68">
        <v>4544.91</v>
      </c>
      <c r="F302" s="203">
        <v>4817.6000000000004</v>
      </c>
      <c r="G302" s="11">
        <v>5106.66</v>
      </c>
    </row>
    <row r="303" spans="1:7" ht="28.5" x14ac:dyDescent="0.25">
      <c r="A303" s="76"/>
      <c r="B303" s="88" t="s">
        <v>324</v>
      </c>
      <c r="C303" s="73"/>
      <c r="D303" s="69" t="s">
        <v>1</v>
      </c>
      <c r="E303" s="235"/>
      <c r="F303" s="236"/>
      <c r="G303" s="11"/>
    </row>
    <row r="304" spans="1:7" x14ac:dyDescent="0.25">
      <c r="A304" s="76"/>
      <c r="B304" s="88" t="s">
        <v>325</v>
      </c>
      <c r="C304" s="72"/>
      <c r="D304" s="69"/>
      <c r="E304" s="68">
        <v>6492.73</v>
      </c>
      <c r="F304" s="203">
        <v>6882.29</v>
      </c>
      <c r="G304" s="11">
        <v>7295.23</v>
      </c>
    </row>
    <row r="305" spans="1:7" x14ac:dyDescent="0.25">
      <c r="A305" s="76"/>
      <c r="B305" s="88" t="s">
        <v>326</v>
      </c>
      <c r="C305" s="72"/>
      <c r="D305" s="69"/>
      <c r="E305" s="68">
        <v>1817.96</v>
      </c>
      <c r="F305" s="203">
        <v>1927.04</v>
      </c>
      <c r="G305" s="11">
        <v>2042.66</v>
      </c>
    </row>
    <row r="306" spans="1:7" ht="42.75" x14ac:dyDescent="0.25">
      <c r="A306" s="76"/>
      <c r="B306" s="85" t="s">
        <v>327</v>
      </c>
      <c r="C306" s="72"/>
      <c r="D306" s="69"/>
      <c r="E306" s="68">
        <v>5557.58</v>
      </c>
      <c r="F306" s="203">
        <v>5891.03</v>
      </c>
      <c r="G306" s="11">
        <v>6244.49</v>
      </c>
    </row>
    <row r="307" spans="1:7" ht="28.5" x14ac:dyDescent="0.25">
      <c r="A307" s="76"/>
      <c r="B307" s="88" t="s">
        <v>328</v>
      </c>
      <c r="C307" s="72"/>
      <c r="D307" s="69"/>
      <c r="E307" s="68">
        <v>2597.09</v>
      </c>
      <c r="F307" s="217">
        <f t="shared" ref="F307:F308" si="13">E307*1.06</f>
        <v>2752.9154000000003</v>
      </c>
      <c r="G307" s="165">
        <f>F307*1.06</f>
        <v>2918.0903240000007</v>
      </c>
    </row>
    <row r="308" spans="1:7" x14ac:dyDescent="0.25">
      <c r="A308" s="76"/>
      <c r="B308" s="88" t="s">
        <v>329</v>
      </c>
      <c r="C308" s="73"/>
      <c r="D308" s="69" t="s">
        <v>1</v>
      </c>
      <c r="E308" s="36"/>
      <c r="F308" s="217">
        <f t="shared" si="13"/>
        <v>0</v>
      </c>
      <c r="G308" s="165"/>
    </row>
    <row r="309" spans="1:7" ht="28.5" x14ac:dyDescent="0.25">
      <c r="A309" s="76"/>
      <c r="B309" s="89" t="s">
        <v>330</v>
      </c>
      <c r="C309" s="72"/>
      <c r="D309" s="69"/>
      <c r="E309" s="36">
        <v>96.18</v>
      </c>
      <c r="F309" s="217">
        <v>120</v>
      </c>
      <c r="G309" s="165" t="s">
        <v>588</v>
      </c>
    </row>
    <row r="310" spans="1:7" ht="28.5" x14ac:dyDescent="0.25">
      <c r="A310" s="76"/>
      <c r="B310" s="88" t="s">
        <v>331</v>
      </c>
      <c r="C310" s="72"/>
      <c r="D310" s="69"/>
      <c r="E310" s="36">
        <v>129.85</v>
      </c>
      <c r="F310" s="217">
        <v>150</v>
      </c>
      <c r="G310" s="165" t="s">
        <v>589</v>
      </c>
    </row>
    <row r="311" spans="1:7" x14ac:dyDescent="0.25">
      <c r="A311" s="76"/>
      <c r="B311" s="88" t="s">
        <v>332</v>
      </c>
      <c r="C311" s="90"/>
      <c r="D311" s="69"/>
      <c r="E311" s="36">
        <v>324.64</v>
      </c>
      <c r="F311" s="203">
        <v>344.11</v>
      </c>
      <c r="G311" s="165">
        <f t="shared" ref="G311:G328" si="14">F311*1.06</f>
        <v>364.75660000000005</v>
      </c>
    </row>
    <row r="312" spans="1:7" x14ac:dyDescent="0.25">
      <c r="A312" s="76"/>
      <c r="B312" s="88" t="s">
        <v>333</v>
      </c>
      <c r="C312" s="72"/>
      <c r="D312" s="69"/>
      <c r="E312" s="36">
        <v>324.64</v>
      </c>
      <c r="F312" s="203">
        <v>344.11</v>
      </c>
      <c r="G312" s="165">
        <f t="shared" si="14"/>
        <v>364.75660000000005</v>
      </c>
    </row>
    <row r="313" spans="1:7" ht="28.5" x14ac:dyDescent="0.25">
      <c r="A313" s="76"/>
      <c r="B313" s="71" t="s">
        <v>334</v>
      </c>
      <c r="C313" s="72"/>
      <c r="D313" s="69"/>
      <c r="E313" s="68">
        <v>649.27</v>
      </c>
      <c r="F313" s="203">
        <v>688.23</v>
      </c>
      <c r="G313" s="165">
        <f t="shared" si="14"/>
        <v>729.52380000000005</v>
      </c>
    </row>
    <row r="314" spans="1:7" x14ac:dyDescent="0.25">
      <c r="A314" s="76"/>
      <c r="B314" s="88" t="s">
        <v>335</v>
      </c>
      <c r="C314" s="72"/>
      <c r="D314" s="69"/>
      <c r="E314" s="68">
        <v>64.930000000000007</v>
      </c>
      <c r="F314" s="203">
        <v>68.819999999999993</v>
      </c>
      <c r="G314" s="165">
        <f t="shared" si="14"/>
        <v>72.94919999999999</v>
      </c>
    </row>
    <row r="315" spans="1:7" x14ac:dyDescent="0.25">
      <c r="A315" s="76"/>
      <c r="B315" s="88" t="s">
        <v>336</v>
      </c>
      <c r="C315" s="72"/>
      <c r="D315" s="69"/>
      <c r="E315" s="68">
        <v>3246.36</v>
      </c>
      <c r="F315" s="203">
        <v>3441.15</v>
      </c>
      <c r="G315" s="165">
        <f t="shared" si="14"/>
        <v>3647.6190000000001</v>
      </c>
    </row>
    <row r="316" spans="1:7" ht="42.75" x14ac:dyDescent="0.25">
      <c r="B316" s="71" t="s">
        <v>337</v>
      </c>
      <c r="C316" s="72"/>
      <c r="D316" s="69"/>
      <c r="E316" s="68">
        <v>3246.36</v>
      </c>
      <c r="F316" s="203">
        <v>3441.15</v>
      </c>
      <c r="G316" s="165">
        <f t="shared" si="14"/>
        <v>3647.6190000000001</v>
      </c>
    </row>
    <row r="317" spans="1:7" ht="71.25" x14ac:dyDescent="0.25">
      <c r="B317" s="71" t="s">
        <v>338</v>
      </c>
      <c r="C317" s="91"/>
      <c r="D317" s="69"/>
      <c r="E317" s="11">
        <v>3587.95</v>
      </c>
      <c r="F317" s="203">
        <v>3803.23</v>
      </c>
      <c r="G317" s="165">
        <f t="shared" si="14"/>
        <v>4031.4238</v>
      </c>
    </row>
    <row r="318" spans="1:7" x14ac:dyDescent="0.25">
      <c r="B318" s="219" t="s">
        <v>339</v>
      </c>
      <c r="C318" s="92"/>
      <c r="D318" s="69"/>
      <c r="E318" s="93">
        <v>324.64</v>
      </c>
      <c r="F318" s="203">
        <v>344.11</v>
      </c>
      <c r="G318" s="165">
        <f t="shared" si="14"/>
        <v>364.75660000000005</v>
      </c>
    </row>
    <row r="319" spans="1:7" ht="28.5" x14ac:dyDescent="0.25">
      <c r="B319" s="71" t="s">
        <v>340</v>
      </c>
      <c r="C319" s="72"/>
      <c r="D319" s="69"/>
      <c r="E319" s="94">
        <v>500</v>
      </c>
      <c r="F319" s="203">
        <v>530</v>
      </c>
      <c r="G319" s="165">
        <f t="shared" si="14"/>
        <v>561.80000000000007</v>
      </c>
    </row>
    <row r="320" spans="1:7" ht="28.5" x14ac:dyDescent="0.25">
      <c r="B320" s="71" t="s">
        <v>341</v>
      </c>
      <c r="C320" s="72"/>
      <c r="D320" s="69"/>
      <c r="E320" s="94">
        <v>500</v>
      </c>
      <c r="F320" s="203">
        <v>530</v>
      </c>
      <c r="G320" s="165">
        <f t="shared" si="14"/>
        <v>561.80000000000007</v>
      </c>
    </row>
    <row r="321" spans="2:7" ht="42.75" x14ac:dyDescent="0.25">
      <c r="B321" s="88" t="s">
        <v>342</v>
      </c>
      <c r="C321" s="90"/>
      <c r="D321" s="69"/>
      <c r="E321" s="93">
        <v>3926.01</v>
      </c>
      <c r="F321" s="203">
        <v>4161.57</v>
      </c>
      <c r="G321" s="165">
        <f t="shared" si="14"/>
        <v>4411.2641999999996</v>
      </c>
    </row>
    <row r="322" spans="2:7" x14ac:dyDescent="0.25">
      <c r="B322" s="237" t="s">
        <v>343</v>
      </c>
      <c r="C322" s="238"/>
      <c r="D322" s="69" t="s">
        <v>1</v>
      </c>
      <c r="F322" s="203"/>
      <c r="G322" s="165">
        <f t="shared" si="14"/>
        <v>0</v>
      </c>
    </row>
    <row r="323" spans="2:7" ht="28.5" x14ac:dyDescent="0.25">
      <c r="B323" s="88" t="s">
        <v>344</v>
      </c>
      <c r="C323" s="82"/>
      <c r="D323" s="69" t="s">
        <v>1</v>
      </c>
      <c r="F323" s="203"/>
      <c r="G323" s="165">
        <f t="shared" si="14"/>
        <v>0</v>
      </c>
    </row>
    <row r="324" spans="2:7" ht="28.5" x14ac:dyDescent="0.25">
      <c r="B324" s="89" t="s">
        <v>345</v>
      </c>
      <c r="C324" s="72"/>
      <c r="D324" s="69"/>
      <c r="E324" s="68">
        <v>1168.69</v>
      </c>
      <c r="F324" s="203">
        <v>1169.75</v>
      </c>
      <c r="G324" s="165">
        <f t="shared" si="14"/>
        <v>1239.9350000000002</v>
      </c>
    </row>
    <row r="325" spans="2:7" ht="28.5" x14ac:dyDescent="0.25">
      <c r="B325" s="89" t="s">
        <v>346</v>
      </c>
      <c r="C325" s="72"/>
      <c r="D325" s="69"/>
      <c r="E325" s="68">
        <v>181.8</v>
      </c>
      <c r="F325" s="203">
        <v>182.86</v>
      </c>
      <c r="G325" s="165">
        <f t="shared" si="14"/>
        <v>193.83160000000004</v>
      </c>
    </row>
    <row r="326" spans="2:7" ht="42.75" x14ac:dyDescent="0.25">
      <c r="B326" s="88" t="s">
        <v>347</v>
      </c>
      <c r="C326" s="72"/>
      <c r="D326" s="69"/>
      <c r="E326" s="68">
        <v>1168.69</v>
      </c>
      <c r="F326" s="203">
        <v>1169.75</v>
      </c>
      <c r="G326" s="165">
        <f t="shared" si="14"/>
        <v>1239.9350000000002</v>
      </c>
    </row>
    <row r="327" spans="2:7" ht="28.5" x14ac:dyDescent="0.25">
      <c r="B327" s="88" t="s">
        <v>348</v>
      </c>
      <c r="C327" s="90"/>
      <c r="D327" s="69"/>
      <c r="E327" s="68">
        <v>649.27</v>
      </c>
      <c r="F327" s="203">
        <v>650.33000000000004</v>
      </c>
      <c r="G327" s="165">
        <f t="shared" si="14"/>
        <v>689.34980000000007</v>
      </c>
    </row>
    <row r="328" spans="2:7" ht="28.5" x14ac:dyDescent="0.25">
      <c r="B328" s="88" t="s">
        <v>349</v>
      </c>
      <c r="C328" s="90"/>
      <c r="D328" s="69"/>
      <c r="E328" s="68">
        <v>129.85</v>
      </c>
      <c r="F328" s="203">
        <v>130.91</v>
      </c>
      <c r="G328" s="165">
        <f t="shared" si="14"/>
        <v>138.7646</v>
      </c>
    </row>
    <row r="329" spans="2:7" x14ac:dyDescent="0.25">
      <c r="B329" s="88" t="s">
        <v>350</v>
      </c>
      <c r="C329" s="90"/>
      <c r="D329" s="69"/>
      <c r="F329" s="203"/>
      <c r="G329" s="165"/>
    </row>
    <row r="330" spans="2:7" x14ac:dyDescent="0.25">
      <c r="B330" s="88" t="s">
        <v>351</v>
      </c>
      <c r="C330" s="90"/>
      <c r="D330" s="95">
        <v>0</v>
      </c>
      <c r="E330" s="93">
        <v>45</v>
      </c>
      <c r="F330" s="203">
        <v>47.7</v>
      </c>
      <c r="G330" s="165">
        <f t="shared" ref="G330:G338" si="15">F330*1.06</f>
        <v>50.562000000000005</v>
      </c>
    </row>
    <row r="331" spans="2:7" x14ac:dyDescent="0.25">
      <c r="B331" s="88" t="s">
        <v>352</v>
      </c>
      <c r="C331" s="90"/>
      <c r="D331" s="95">
        <v>0</v>
      </c>
      <c r="E331" s="93">
        <v>20</v>
      </c>
      <c r="F331" s="203">
        <v>21.2</v>
      </c>
      <c r="G331" s="165">
        <f t="shared" si="15"/>
        <v>22.472000000000001</v>
      </c>
    </row>
    <row r="332" spans="2:7" x14ac:dyDescent="0.25">
      <c r="B332" s="88" t="s">
        <v>353</v>
      </c>
      <c r="C332" s="90"/>
      <c r="D332" s="95">
        <v>0</v>
      </c>
      <c r="E332" s="93"/>
      <c r="F332" s="203"/>
      <c r="G332" s="165">
        <f t="shared" si="15"/>
        <v>0</v>
      </c>
    </row>
    <row r="333" spans="2:7" x14ac:dyDescent="0.25">
      <c r="B333" s="88" t="s">
        <v>351</v>
      </c>
      <c r="C333" s="90"/>
      <c r="D333" s="95">
        <v>0</v>
      </c>
      <c r="E333" s="93">
        <v>60</v>
      </c>
      <c r="F333" s="203">
        <v>63.6</v>
      </c>
      <c r="G333" s="165">
        <f t="shared" si="15"/>
        <v>67.416000000000011</v>
      </c>
    </row>
    <row r="334" spans="2:7" x14ac:dyDescent="0.25">
      <c r="B334" s="88" t="s">
        <v>352</v>
      </c>
      <c r="C334" s="90"/>
      <c r="D334" s="95">
        <v>0</v>
      </c>
      <c r="E334" s="93">
        <v>30</v>
      </c>
      <c r="F334" s="203">
        <v>31.8</v>
      </c>
      <c r="G334" s="165">
        <f t="shared" si="15"/>
        <v>33.708000000000006</v>
      </c>
    </row>
    <row r="335" spans="2:7" ht="42.75" x14ac:dyDescent="0.25">
      <c r="B335" s="88" t="s">
        <v>354</v>
      </c>
      <c r="C335" s="90"/>
      <c r="D335" s="95">
        <v>0</v>
      </c>
      <c r="E335" s="93"/>
      <c r="F335" s="203"/>
      <c r="G335" s="165">
        <f t="shared" si="15"/>
        <v>0</v>
      </c>
    </row>
    <row r="336" spans="2:7" x14ac:dyDescent="0.25">
      <c r="B336" s="88" t="s">
        <v>355</v>
      </c>
      <c r="C336" s="90"/>
      <c r="D336" s="95">
        <v>0</v>
      </c>
      <c r="E336" s="93">
        <v>700</v>
      </c>
      <c r="F336" s="203">
        <v>742</v>
      </c>
      <c r="G336" s="165">
        <f t="shared" si="15"/>
        <v>786.5200000000001</v>
      </c>
    </row>
    <row r="337" spans="2:7" x14ac:dyDescent="0.25">
      <c r="B337" s="88" t="s">
        <v>356</v>
      </c>
      <c r="C337" s="90"/>
      <c r="D337" s="95">
        <v>0</v>
      </c>
      <c r="E337" s="93">
        <v>1500</v>
      </c>
      <c r="F337" s="203">
        <v>1590</v>
      </c>
      <c r="G337" s="165">
        <f t="shared" si="15"/>
        <v>1685.4</v>
      </c>
    </row>
    <row r="338" spans="2:7" x14ac:dyDescent="0.25">
      <c r="B338" s="96" t="s">
        <v>357</v>
      </c>
      <c r="C338" s="90"/>
      <c r="D338" s="95">
        <v>0</v>
      </c>
      <c r="E338" s="93">
        <v>1700</v>
      </c>
      <c r="F338" s="203">
        <v>1802</v>
      </c>
      <c r="G338" s="165">
        <f t="shared" si="15"/>
        <v>1910.1200000000001</v>
      </c>
    </row>
    <row r="339" spans="2:7" ht="42.75" x14ac:dyDescent="0.25">
      <c r="B339" s="97" t="s">
        <v>358</v>
      </c>
      <c r="C339" s="73"/>
      <c r="D339" s="69" t="s">
        <v>1</v>
      </c>
      <c r="G339" s="165"/>
    </row>
    <row r="340" spans="2:7" ht="186" thickBot="1" x14ac:dyDescent="0.3">
      <c r="B340" s="98" t="s">
        <v>359</v>
      </c>
      <c r="C340" s="73"/>
      <c r="D340" s="69" t="s">
        <v>1</v>
      </c>
      <c r="E340" s="93">
        <v>1500</v>
      </c>
      <c r="F340" s="203">
        <v>1605</v>
      </c>
      <c r="G340" s="165">
        <f t="shared" ref="G340:G345" si="16">F340*1.06</f>
        <v>1701.3000000000002</v>
      </c>
    </row>
    <row r="341" spans="2:7" x14ac:dyDescent="0.25">
      <c r="B341" s="239" t="s">
        <v>360</v>
      </c>
      <c r="C341" s="99"/>
      <c r="D341" s="69" t="s">
        <v>1</v>
      </c>
      <c r="E341" s="11" t="s">
        <v>1</v>
      </c>
      <c r="F341" s="203"/>
      <c r="G341" s="165">
        <f t="shared" si="16"/>
        <v>0</v>
      </c>
    </row>
    <row r="342" spans="2:7" x14ac:dyDescent="0.25">
      <c r="B342" s="240"/>
      <c r="C342" s="67"/>
      <c r="D342" s="69"/>
      <c r="E342" s="68">
        <v>1225</v>
      </c>
      <c r="F342" s="203">
        <v>1298.5</v>
      </c>
      <c r="G342" s="165">
        <f t="shared" si="16"/>
        <v>1376.41</v>
      </c>
    </row>
    <row r="343" spans="2:7" ht="15.75" thickBot="1" x14ac:dyDescent="0.3">
      <c r="B343" s="241"/>
      <c r="C343" s="64"/>
      <c r="D343" s="69" t="s">
        <v>1</v>
      </c>
      <c r="F343" s="203"/>
      <c r="G343" s="165">
        <f t="shared" si="16"/>
        <v>0</v>
      </c>
    </row>
    <row r="344" spans="2:7" ht="157.5" thickBot="1" x14ac:dyDescent="0.3">
      <c r="B344" s="218" t="s">
        <v>361</v>
      </c>
      <c r="C344" s="100"/>
      <c r="D344" s="69"/>
      <c r="E344" s="68">
        <v>592.41</v>
      </c>
      <c r="F344" s="203">
        <v>627.95000000000005</v>
      </c>
      <c r="G344" s="165">
        <f t="shared" si="16"/>
        <v>665.62700000000007</v>
      </c>
    </row>
    <row r="345" spans="2:7" ht="28.5" x14ac:dyDescent="0.25">
      <c r="B345" s="101" t="s">
        <v>362</v>
      </c>
      <c r="C345" s="72"/>
      <c r="D345" s="69"/>
      <c r="E345" s="93">
        <v>592.41</v>
      </c>
      <c r="F345" s="203">
        <v>627.95000000000005</v>
      </c>
      <c r="G345" s="165">
        <f t="shared" si="16"/>
        <v>665.62700000000007</v>
      </c>
    </row>
    <row r="346" spans="2:7" x14ac:dyDescent="0.25">
      <c r="B346" s="85"/>
      <c r="C346" s="102"/>
      <c r="D346" s="187"/>
      <c r="F346" s="203"/>
      <c r="G346" s="165"/>
    </row>
    <row r="347" spans="2:7" ht="15.75" x14ac:dyDescent="0.25">
      <c r="B347" s="103" t="s">
        <v>363</v>
      </c>
      <c r="C347" s="11"/>
      <c r="D347" s="10"/>
      <c r="F347" s="203"/>
      <c r="G347" s="165"/>
    </row>
    <row r="348" spans="2:7" x14ac:dyDescent="0.25">
      <c r="B348" s="11"/>
      <c r="C348" s="11"/>
      <c r="D348" s="10"/>
      <c r="F348" s="203"/>
      <c r="G348" s="165"/>
    </row>
    <row r="349" spans="2:7" x14ac:dyDescent="0.25">
      <c r="B349" s="48" t="s">
        <v>364</v>
      </c>
      <c r="C349" s="11"/>
      <c r="D349" s="10"/>
      <c r="F349" s="203"/>
      <c r="G349" s="165"/>
    </row>
    <row r="350" spans="2:7" x14ac:dyDescent="0.25">
      <c r="B350" s="14" t="s">
        <v>365</v>
      </c>
      <c r="C350" s="49"/>
      <c r="D350" s="177"/>
      <c r="F350" s="203"/>
      <c r="G350" s="165"/>
    </row>
    <row r="351" spans="2:7" x14ac:dyDescent="0.25">
      <c r="B351" s="14" t="s">
        <v>366</v>
      </c>
      <c r="C351" s="14"/>
      <c r="D351" s="171"/>
      <c r="F351" s="203"/>
      <c r="G351" s="165"/>
    </row>
    <row r="352" spans="2:7" x14ac:dyDescent="0.25">
      <c r="B352" s="14" t="s">
        <v>367</v>
      </c>
      <c r="C352" s="14"/>
      <c r="D352" s="171"/>
      <c r="F352" s="203"/>
      <c r="G352" s="165"/>
    </row>
    <row r="353" spans="1:7" x14ac:dyDescent="0.25">
      <c r="B353" s="14" t="s">
        <v>365</v>
      </c>
      <c r="C353" s="14"/>
      <c r="D353" s="171"/>
      <c r="F353" s="203"/>
      <c r="G353" s="165"/>
    </row>
    <row r="354" spans="1:7" x14ac:dyDescent="0.25">
      <c r="B354" s="14" t="s">
        <v>367</v>
      </c>
      <c r="C354" s="14"/>
      <c r="D354" s="171"/>
      <c r="E354" s="36"/>
      <c r="F354" s="203">
        <v>71.459999999999994</v>
      </c>
      <c r="G354" s="165">
        <f>F354*1.06</f>
        <v>75.747599999999991</v>
      </c>
    </row>
    <row r="355" spans="1:7" x14ac:dyDescent="0.25">
      <c r="B355" s="14" t="s">
        <v>366</v>
      </c>
      <c r="C355" s="14"/>
      <c r="D355" s="171"/>
      <c r="E355" s="36"/>
      <c r="F355" s="203">
        <v>1.79</v>
      </c>
      <c r="G355" s="165">
        <f>F355*1.06</f>
        <v>1.8974000000000002</v>
      </c>
    </row>
    <row r="356" spans="1:7" x14ac:dyDescent="0.25">
      <c r="B356" s="14" t="s">
        <v>368</v>
      </c>
      <c r="C356" s="14"/>
      <c r="D356" s="171"/>
      <c r="E356" s="46"/>
      <c r="F356" s="203"/>
      <c r="G356" s="165"/>
    </row>
    <row r="357" spans="1:7" x14ac:dyDescent="0.25">
      <c r="B357" s="14" t="s">
        <v>369</v>
      </c>
      <c r="C357" s="14"/>
      <c r="D357" s="171"/>
      <c r="E357" s="46"/>
      <c r="F357" s="203"/>
      <c r="G357" s="165"/>
    </row>
    <row r="358" spans="1:7" x14ac:dyDescent="0.25">
      <c r="A358" s="76"/>
      <c r="B358" s="14" t="s">
        <v>370</v>
      </c>
      <c r="C358" s="14"/>
      <c r="D358" s="171"/>
      <c r="E358" s="36"/>
      <c r="F358" s="203">
        <v>115.32</v>
      </c>
      <c r="G358" s="165">
        <f t="shared" ref="G358:G363" si="17">F358*1.06</f>
        <v>122.2392</v>
      </c>
    </row>
    <row r="359" spans="1:7" x14ac:dyDescent="0.25">
      <c r="A359" s="76"/>
      <c r="B359" s="14" t="s">
        <v>371</v>
      </c>
      <c r="C359" s="14"/>
      <c r="D359" s="171"/>
      <c r="E359" s="36"/>
      <c r="F359" s="203">
        <v>168.83</v>
      </c>
      <c r="G359" s="165">
        <f t="shared" si="17"/>
        <v>178.95980000000003</v>
      </c>
    </row>
    <row r="360" spans="1:7" x14ac:dyDescent="0.25">
      <c r="A360" s="76"/>
      <c r="B360" s="14" t="s">
        <v>372</v>
      </c>
      <c r="C360" s="14"/>
      <c r="D360" s="171"/>
      <c r="E360" s="36"/>
      <c r="F360" s="203">
        <v>135.06</v>
      </c>
      <c r="G360" s="165">
        <f t="shared" si="17"/>
        <v>143.1636</v>
      </c>
    </row>
    <row r="361" spans="1:7" x14ac:dyDescent="0.25">
      <c r="A361" s="76"/>
      <c r="B361" s="14" t="s">
        <v>373</v>
      </c>
      <c r="C361" s="14"/>
      <c r="D361" s="171"/>
      <c r="E361" s="36"/>
      <c r="F361" s="203">
        <v>101.29</v>
      </c>
      <c r="G361" s="165">
        <f t="shared" si="17"/>
        <v>107.36740000000002</v>
      </c>
    </row>
    <row r="362" spans="1:7" x14ac:dyDescent="0.25">
      <c r="A362" s="76"/>
      <c r="B362" s="14" t="s">
        <v>374</v>
      </c>
      <c r="C362" s="14"/>
      <c r="D362" s="171"/>
      <c r="E362" s="36"/>
      <c r="F362" s="203">
        <v>50.65</v>
      </c>
      <c r="G362" s="165">
        <f t="shared" si="17"/>
        <v>53.689</v>
      </c>
    </row>
    <row r="363" spans="1:7" x14ac:dyDescent="0.25">
      <c r="A363" s="76"/>
      <c r="B363" s="30" t="s">
        <v>46</v>
      </c>
      <c r="C363" s="14"/>
      <c r="D363" s="171"/>
      <c r="E363" s="36"/>
      <c r="F363" s="203">
        <v>25.33</v>
      </c>
      <c r="G363" s="165">
        <f t="shared" si="17"/>
        <v>26.849799999999998</v>
      </c>
    </row>
    <row r="364" spans="1:7" x14ac:dyDescent="0.25">
      <c r="A364" s="76"/>
      <c r="B364" s="104"/>
      <c r="C364" s="14"/>
      <c r="D364" s="171"/>
      <c r="E364" s="36"/>
      <c r="F364" s="208"/>
      <c r="G364" s="165"/>
    </row>
    <row r="365" spans="1:7" ht="15.75" thickBot="1" x14ac:dyDescent="0.3">
      <c r="A365" s="2"/>
      <c r="B365" s="104" t="s">
        <v>375</v>
      </c>
      <c r="C365" s="105"/>
      <c r="D365" s="181"/>
      <c r="E365" s="36"/>
      <c r="F365" s="208"/>
      <c r="G365" s="165"/>
    </row>
    <row r="366" spans="1:7" ht="45.75" thickBot="1" x14ac:dyDescent="0.3">
      <c r="A366" s="34"/>
      <c r="B366" s="106" t="s">
        <v>376</v>
      </c>
      <c r="C366" s="105"/>
      <c r="D366" s="181"/>
      <c r="E366" s="5" t="s">
        <v>48</v>
      </c>
      <c r="F366" s="204" t="s">
        <v>48</v>
      </c>
      <c r="G366" s="162" t="s">
        <v>578</v>
      </c>
    </row>
    <row r="367" spans="1:7" x14ac:dyDescent="0.25">
      <c r="A367" s="2"/>
      <c r="B367" s="107" t="s">
        <v>377</v>
      </c>
      <c r="C367" s="108"/>
      <c r="D367" s="181"/>
      <c r="E367" s="36"/>
      <c r="F367" s="208"/>
      <c r="G367" s="165"/>
    </row>
    <row r="368" spans="1:7" x14ac:dyDescent="0.25">
      <c r="A368" s="2"/>
      <c r="B368" s="107" t="s">
        <v>378</v>
      </c>
      <c r="C368" s="109"/>
      <c r="D368" s="181" t="s">
        <v>379</v>
      </c>
      <c r="E368" s="165">
        <v>720.56</v>
      </c>
      <c r="F368" s="203">
        <v>763.8</v>
      </c>
      <c r="G368" s="165">
        <f t="shared" ref="G368:G401" si="18">F368*1.06</f>
        <v>809.62800000000004</v>
      </c>
    </row>
    <row r="369" spans="1:7" x14ac:dyDescent="0.25">
      <c r="A369" s="2"/>
      <c r="B369" s="107" t="s">
        <v>380</v>
      </c>
      <c r="C369" s="109"/>
      <c r="D369" s="181" t="s">
        <v>381</v>
      </c>
      <c r="E369" s="165">
        <v>108.09</v>
      </c>
      <c r="F369" s="203">
        <v>114.58</v>
      </c>
      <c r="G369" s="165">
        <f t="shared" si="18"/>
        <v>121.45480000000001</v>
      </c>
    </row>
    <row r="370" spans="1:7" ht="15.75" thickBot="1" x14ac:dyDescent="0.3">
      <c r="A370" s="2"/>
      <c r="B370" s="110" t="s">
        <v>382</v>
      </c>
      <c r="C370" s="109"/>
      <c r="D370" s="181"/>
      <c r="E370" s="165"/>
      <c r="F370" s="203"/>
      <c r="G370" s="165">
        <f t="shared" si="18"/>
        <v>0</v>
      </c>
    </row>
    <row r="371" spans="1:7" ht="15.75" thickBot="1" x14ac:dyDescent="0.3">
      <c r="A371" s="2"/>
      <c r="B371" s="106" t="s">
        <v>383</v>
      </c>
      <c r="C371" s="111"/>
      <c r="D371" s="181"/>
      <c r="E371" s="165">
        <v>1873.47</v>
      </c>
      <c r="F371" s="203">
        <v>1985.88</v>
      </c>
      <c r="G371" s="165">
        <f t="shared" si="18"/>
        <v>2105.0328000000004</v>
      </c>
    </row>
    <row r="372" spans="1:7" x14ac:dyDescent="0.25">
      <c r="A372" s="2"/>
      <c r="B372" s="107" t="s">
        <v>377</v>
      </c>
      <c r="C372" s="108"/>
      <c r="D372" s="181"/>
      <c r="E372" s="165">
        <v>720.56</v>
      </c>
      <c r="F372" s="203">
        <v>763.8</v>
      </c>
      <c r="G372" s="165">
        <f t="shared" si="18"/>
        <v>809.62800000000004</v>
      </c>
    </row>
    <row r="373" spans="1:7" x14ac:dyDescent="0.25">
      <c r="A373" s="2"/>
      <c r="B373" s="107" t="s">
        <v>378</v>
      </c>
      <c r="C373" s="109"/>
      <c r="D373" s="181" t="s">
        <v>379</v>
      </c>
      <c r="E373" s="165">
        <v>108.09</v>
      </c>
      <c r="F373" s="203">
        <v>114.58</v>
      </c>
      <c r="G373" s="165">
        <f t="shared" si="18"/>
        <v>121.45480000000001</v>
      </c>
    </row>
    <row r="374" spans="1:7" x14ac:dyDescent="0.25">
      <c r="A374" s="2"/>
      <c r="B374" s="107" t="s">
        <v>380</v>
      </c>
      <c r="C374" s="109"/>
      <c r="D374" s="181" t="s">
        <v>381</v>
      </c>
      <c r="E374" s="165"/>
      <c r="F374" s="203"/>
      <c r="G374" s="165">
        <f t="shared" si="18"/>
        <v>0</v>
      </c>
    </row>
    <row r="375" spans="1:7" ht="15.75" thickBot="1" x14ac:dyDescent="0.3">
      <c r="A375" s="2"/>
      <c r="B375" s="110" t="s">
        <v>382</v>
      </c>
      <c r="C375" s="109"/>
      <c r="D375" s="181"/>
      <c r="E375" s="165">
        <v>720.56</v>
      </c>
      <c r="F375" s="203">
        <v>763.8</v>
      </c>
      <c r="G375" s="165">
        <f t="shared" si="18"/>
        <v>809.62800000000004</v>
      </c>
    </row>
    <row r="376" spans="1:7" ht="15.75" thickBot="1" x14ac:dyDescent="0.3">
      <c r="A376" s="2"/>
      <c r="B376" s="106" t="s">
        <v>384</v>
      </c>
      <c r="C376" s="111"/>
      <c r="D376" s="181"/>
      <c r="E376" s="165"/>
      <c r="F376" s="203"/>
      <c r="G376" s="165">
        <f t="shared" si="18"/>
        <v>0</v>
      </c>
    </row>
    <row r="377" spans="1:7" ht="15.75" x14ac:dyDescent="0.25">
      <c r="A377" s="112"/>
      <c r="B377" s="107" t="s">
        <v>377</v>
      </c>
      <c r="C377" s="108"/>
      <c r="D377" s="181"/>
      <c r="E377" s="165"/>
      <c r="F377" s="203"/>
      <c r="G377" s="165">
        <f t="shared" si="18"/>
        <v>0</v>
      </c>
    </row>
    <row r="378" spans="1:7" x14ac:dyDescent="0.25">
      <c r="A378" s="113"/>
      <c r="B378" s="107" t="s">
        <v>378</v>
      </c>
      <c r="C378" s="109"/>
      <c r="D378" s="181" t="s">
        <v>379</v>
      </c>
      <c r="E378" s="165">
        <v>720.56</v>
      </c>
      <c r="F378" s="203">
        <v>763.8</v>
      </c>
      <c r="G378" s="165">
        <f t="shared" si="18"/>
        <v>809.62800000000004</v>
      </c>
    </row>
    <row r="379" spans="1:7" x14ac:dyDescent="0.25">
      <c r="A379" s="113"/>
      <c r="B379" s="107" t="s">
        <v>380</v>
      </c>
      <c r="C379" s="109"/>
      <c r="D379" s="181" t="s">
        <v>381</v>
      </c>
      <c r="E379" s="165">
        <v>108.09</v>
      </c>
      <c r="F379" s="203">
        <v>114.58</v>
      </c>
      <c r="G379" s="165">
        <f t="shared" si="18"/>
        <v>121.45480000000001</v>
      </c>
    </row>
    <row r="380" spans="1:7" ht="15.75" thickBot="1" x14ac:dyDescent="0.3">
      <c r="A380" s="114" t="s">
        <v>1</v>
      </c>
      <c r="B380" s="115" t="s">
        <v>382</v>
      </c>
      <c r="C380" s="109"/>
      <c r="D380" s="181"/>
      <c r="E380" s="165"/>
      <c r="F380" s="203"/>
      <c r="G380" s="165">
        <f t="shared" si="18"/>
        <v>0</v>
      </c>
    </row>
    <row r="381" spans="1:7" ht="15.75" thickBot="1" x14ac:dyDescent="0.3">
      <c r="A381" s="114"/>
      <c r="B381" s="106" t="s">
        <v>385</v>
      </c>
      <c r="C381" s="116"/>
      <c r="D381" s="181"/>
      <c r="E381" s="165">
        <v>1873.47</v>
      </c>
      <c r="F381" s="203">
        <v>1985.88</v>
      </c>
      <c r="G381" s="165">
        <f t="shared" si="18"/>
        <v>2105.0328000000004</v>
      </c>
    </row>
    <row r="382" spans="1:7" x14ac:dyDescent="0.25">
      <c r="A382" s="114"/>
      <c r="B382" s="107" t="s">
        <v>377</v>
      </c>
      <c r="C382" s="108"/>
      <c r="D382" s="181" t="s">
        <v>386</v>
      </c>
      <c r="E382" s="165"/>
      <c r="F382" s="203"/>
      <c r="G382" s="165">
        <f t="shared" si="18"/>
        <v>0</v>
      </c>
    </row>
    <row r="383" spans="1:7" x14ac:dyDescent="0.25">
      <c r="A383" s="114"/>
      <c r="B383" s="107" t="s">
        <v>378</v>
      </c>
      <c r="C383" s="109"/>
      <c r="D383" s="181" t="s">
        <v>387</v>
      </c>
      <c r="E383" s="165">
        <v>360.28</v>
      </c>
      <c r="F383" s="203">
        <v>381.91</v>
      </c>
      <c r="G383" s="165">
        <f t="shared" si="18"/>
        <v>404.82460000000003</v>
      </c>
    </row>
    <row r="384" spans="1:7" x14ac:dyDescent="0.25">
      <c r="A384" s="114"/>
      <c r="B384" s="107" t="s">
        <v>380</v>
      </c>
      <c r="C384" s="109"/>
      <c r="D384" s="181"/>
      <c r="E384" s="165">
        <v>21.62</v>
      </c>
      <c r="F384" s="203">
        <v>22.92</v>
      </c>
      <c r="G384" s="165">
        <f t="shared" si="18"/>
        <v>24.295200000000005</v>
      </c>
    </row>
    <row r="385" spans="1:7" ht="15.75" thickBot="1" x14ac:dyDescent="0.3">
      <c r="A385" s="114" t="s">
        <v>1</v>
      </c>
      <c r="B385" s="115" t="s">
        <v>382</v>
      </c>
      <c r="C385" s="109"/>
      <c r="D385" s="181"/>
      <c r="E385" s="36"/>
      <c r="F385" s="203"/>
      <c r="G385" s="165">
        <f t="shared" si="18"/>
        <v>0</v>
      </c>
    </row>
    <row r="386" spans="1:7" ht="15.75" thickBot="1" x14ac:dyDescent="0.3">
      <c r="A386" s="114"/>
      <c r="B386" s="106" t="s">
        <v>388</v>
      </c>
      <c r="C386" s="116"/>
      <c r="D386" s="181"/>
      <c r="E386" s="165">
        <v>340.06</v>
      </c>
      <c r="F386" s="203">
        <v>360.46</v>
      </c>
      <c r="G386" s="165">
        <f t="shared" si="18"/>
        <v>382.08760000000001</v>
      </c>
    </row>
    <row r="387" spans="1:7" x14ac:dyDescent="0.25">
      <c r="A387" s="114"/>
      <c r="B387" s="107" t="s">
        <v>377</v>
      </c>
      <c r="C387" s="108"/>
      <c r="D387" s="181" t="s">
        <v>389</v>
      </c>
      <c r="E387" s="165"/>
      <c r="F387" s="203"/>
      <c r="G387" s="165">
        <f t="shared" si="18"/>
        <v>0</v>
      </c>
    </row>
    <row r="388" spans="1:7" x14ac:dyDescent="0.25">
      <c r="A388" s="114"/>
      <c r="B388" s="107" t="s">
        <v>378</v>
      </c>
      <c r="C388" s="109"/>
      <c r="D388" s="181" t="s">
        <v>87</v>
      </c>
      <c r="E388" s="165">
        <v>720.56</v>
      </c>
      <c r="F388" s="203">
        <v>763.8</v>
      </c>
      <c r="G388" s="165">
        <f t="shared" si="18"/>
        <v>809.62800000000004</v>
      </c>
    </row>
    <row r="389" spans="1:7" x14ac:dyDescent="0.25">
      <c r="A389" s="114"/>
      <c r="B389" s="107" t="s">
        <v>380</v>
      </c>
      <c r="C389" s="109"/>
      <c r="D389" s="181"/>
      <c r="E389" s="165">
        <v>108.09</v>
      </c>
      <c r="F389" s="203">
        <v>114.58</v>
      </c>
      <c r="G389" s="165">
        <f t="shared" si="18"/>
        <v>121.45480000000001</v>
      </c>
    </row>
    <row r="390" spans="1:7" ht="15.75" thickBot="1" x14ac:dyDescent="0.3">
      <c r="A390" s="114" t="s">
        <v>1</v>
      </c>
      <c r="B390" s="110" t="s">
        <v>382</v>
      </c>
      <c r="C390" s="109"/>
      <c r="D390" s="181"/>
      <c r="E390" s="165"/>
      <c r="F390" s="203"/>
      <c r="G390" s="165">
        <f t="shared" si="18"/>
        <v>0</v>
      </c>
    </row>
    <row r="391" spans="1:7" ht="15.75" thickBot="1" x14ac:dyDescent="0.3">
      <c r="A391" s="114"/>
      <c r="B391" s="106" t="s">
        <v>390</v>
      </c>
      <c r="C391" s="111"/>
      <c r="D391" s="188"/>
      <c r="E391" s="165">
        <v>1873.47</v>
      </c>
      <c r="F391" s="203">
        <v>1985.88</v>
      </c>
      <c r="G391" s="165">
        <f t="shared" si="18"/>
        <v>2105.0328000000004</v>
      </c>
    </row>
    <row r="392" spans="1:7" x14ac:dyDescent="0.25">
      <c r="A392" s="114"/>
      <c r="B392" s="107" t="s">
        <v>377</v>
      </c>
      <c r="C392" s="108"/>
      <c r="D392" s="181" t="s">
        <v>389</v>
      </c>
      <c r="E392" s="165"/>
      <c r="F392" s="203"/>
      <c r="G392" s="165">
        <f t="shared" si="18"/>
        <v>0</v>
      </c>
    </row>
    <row r="393" spans="1:7" x14ac:dyDescent="0.25">
      <c r="A393" s="114"/>
      <c r="B393" s="107" t="s">
        <v>378</v>
      </c>
      <c r="C393" s="109"/>
      <c r="D393" s="181" t="s">
        <v>87</v>
      </c>
      <c r="E393" s="165">
        <v>720.56</v>
      </c>
      <c r="F393" s="203">
        <v>763.8</v>
      </c>
      <c r="G393" s="165">
        <f t="shared" si="18"/>
        <v>809.62800000000004</v>
      </c>
    </row>
    <row r="394" spans="1:7" x14ac:dyDescent="0.25">
      <c r="A394" s="114"/>
      <c r="B394" s="107" t="s">
        <v>380</v>
      </c>
      <c r="C394" s="109"/>
      <c r="D394" s="181"/>
      <c r="E394" s="165">
        <v>36.03</v>
      </c>
      <c r="F394" s="203">
        <v>38.200000000000003</v>
      </c>
      <c r="G394" s="165">
        <f t="shared" si="18"/>
        <v>40.492000000000004</v>
      </c>
    </row>
    <row r="395" spans="1:7" ht="15.75" thickBot="1" x14ac:dyDescent="0.3">
      <c r="A395" s="114"/>
      <c r="B395" s="110" t="s">
        <v>382</v>
      </c>
      <c r="C395" s="109"/>
      <c r="D395" s="181"/>
      <c r="E395" s="165"/>
      <c r="F395" s="203"/>
      <c r="G395" s="165">
        <f t="shared" si="18"/>
        <v>0</v>
      </c>
    </row>
    <row r="396" spans="1:7" ht="15.75" thickBot="1" x14ac:dyDescent="0.3">
      <c r="A396" s="114"/>
      <c r="B396" s="106" t="s">
        <v>391</v>
      </c>
      <c r="C396" s="111"/>
      <c r="D396" s="181"/>
      <c r="E396" s="165">
        <v>720.56</v>
      </c>
      <c r="F396" s="203">
        <v>763.8</v>
      </c>
      <c r="G396" s="165">
        <f t="shared" si="18"/>
        <v>809.62800000000004</v>
      </c>
    </row>
    <row r="397" spans="1:7" x14ac:dyDescent="0.25">
      <c r="A397" s="114"/>
      <c r="B397" s="107" t="s">
        <v>377</v>
      </c>
      <c r="C397" s="108"/>
      <c r="D397" s="181" t="s">
        <v>386</v>
      </c>
      <c r="E397" s="165"/>
      <c r="F397" s="203"/>
      <c r="G397" s="165">
        <f t="shared" si="18"/>
        <v>0</v>
      </c>
    </row>
    <row r="398" spans="1:7" x14ac:dyDescent="0.25">
      <c r="A398" s="114"/>
      <c r="B398" s="107" t="s">
        <v>378</v>
      </c>
      <c r="C398" s="109"/>
      <c r="D398" s="181" t="s">
        <v>387</v>
      </c>
      <c r="E398" s="165">
        <v>720.56</v>
      </c>
      <c r="F398" s="203">
        <v>763.8</v>
      </c>
      <c r="G398" s="165">
        <f t="shared" si="18"/>
        <v>809.62800000000004</v>
      </c>
    </row>
    <row r="399" spans="1:7" x14ac:dyDescent="0.25">
      <c r="A399" s="114"/>
      <c r="B399" s="107" t="s">
        <v>380</v>
      </c>
      <c r="C399" s="109"/>
      <c r="D399" s="181"/>
      <c r="E399" s="165">
        <v>36.03</v>
      </c>
      <c r="F399" s="203">
        <v>38.200000000000003</v>
      </c>
      <c r="G399" s="165">
        <f t="shared" si="18"/>
        <v>40.492000000000004</v>
      </c>
    </row>
    <row r="400" spans="1:7" ht="15.75" thickBot="1" x14ac:dyDescent="0.3">
      <c r="A400" s="114"/>
      <c r="B400" s="110" t="s">
        <v>382</v>
      </c>
      <c r="C400" s="109"/>
      <c r="D400" s="181"/>
      <c r="E400" s="165"/>
      <c r="F400" s="203"/>
      <c r="G400" s="165">
        <f t="shared" si="18"/>
        <v>0</v>
      </c>
    </row>
    <row r="401" spans="1:7" ht="15.75" thickBot="1" x14ac:dyDescent="0.3">
      <c r="A401" s="114"/>
      <c r="B401" s="117" t="s">
        <v>392</v>
      </c>
      <c r="C401" s="111"/>
      <c r="D401" s="181"/>
      <c r="E401" s="165">
        <v>720.56</v>
      </c>
      <c r="F401" s="203">
        <v>763.8</v>
      </c>
      <c r="G401" s="165">
        <f t="shared" si="18"/>
        <v>809.62800000000004</v>
      </c>
    </row>
    <row r="402" spans="1:7" x14ac:dyDescent="0.25">
      <c r="A402" s="114"/>
      <c r="B402" s="107" t="s">
        <v>377</v>
      </c>
      <c r="C402" s="108"/>
      <c r="D402" s="181" t="s">
        <v>389</v>
      </c>
      <c r="E402" s="165"/>
      <c r="F402" s="208">
        <f t="shared" ref="F402" si="19">E402*1.06</f>
        <v>0</v>
      </c>
      <c r="G402" s="165"/>
    </row>
    <row r="403" spans="1:7" x14ac:dyDescent="0.25">
      <c r="A403" s="114"/>
      <c r="B403" s="107" t="s">
        <v>378</v>
      </c>
      <c r="C403" s="109"/>
      <c r="D403" s="181" t="s">
        <v>87</v>
      </c>
      <c r="E403" s="165">
        <v>720.56</v>
      </c>
      <c r="F403" s="203">
        <v>763.8</v>
      </c>
      <c r="G403" s="165">
        <f>F403*1.06</f>
        <v>809.62800000000004</v>
      </c>
    </row>
    <row r="404" spans="1:7" x14ac:dyDescent="0.25">
      <c r="A404" s="114"/>
      <c r="B404" s="107" t="s">
        <v>380</v>
      </c>
      <c r="C404" s="109"/>
      <c r="D404" s="181"/>
      <c r="E404" s="165">
        <v>172.93</v>
      </c>
      <c r="F404" s="203">
        <v>183.31</v>
      </c>
      <c r="G404" s="165">
        <f>F404*1.06</f>
        <v>194.30860000000001</v>
      </c>
    </row>
    <row r="405" spans="1:7" ht="15.75" thickBot="1" x14ac:dyDescent="0.3">
      <c r="A405" s="114"/>
      <c r="B405" s="110" t="s">
        <v>382</v>
      </c>
      <c r="C405" s="109"/>
      <c r="D405" s="181"/>
      <c r="E405" s="165"/>
      <c r="F405" s="203"/>
      <c r="G405" s="165">
        <f>F405*1.06</f>
        <v>0</v>
      </c>
    </row>
    <row r="406" spans="1:7" ht="15.75" thickBot="1" x14ac:dyDescent="0.3">
      <c r="A406" s="114"/>
      <c r="B406" s="106" t="s">
        <v>393</v>
      </c>
      <c r="C406" s="111"/>
      <c r="D406" s="181"/>
      <c r="E406" s="165">
        <v>1873.47</v>
      </c>
      <c r="F406" s="203">
        <v>1985.88</v>
      </c>
      <c r="G406" s="165">
        <f>F406*1.06</f>
        <v>2105.0328000000004</v>
      </c>
    </row>
    <row r="407" spans="1:7" x14ac:dyDescent="0.25">
      <c r="A407" s="114"/>
      <c r="B407" s="107" t="s">
        <v>377</v>
      </c>
      <c r="C407" s="108"/>
      <c r="D407" s="181" t="s">
        <v>394</v>
      </c>
      <c r="E407" s="165"/>
      <c r="F407" s="203"/>
      <c r="G407" s="165"/>
    </row>
    <row r="408" spans="1:7" x14ac:dyDescent="0.25">
      <c r="A408" s="114"/>
      <c r="B408" s="107" t="s">
        <v>378</v>
      </c>
      <c r="C408" s="109"/>
      <c r="D408" s="181" t="s">
        <v>395</v>
      </c>
      <c r="E408" s="165"/>
      <c r="F408" s="203"/>
      <c r="G408" s="165"/>
    </row>
    <row r="409" spans="1:7" x14ac:dyDescent="0.25">
      <c r="A409" s="114"/>
      <c r="B409" s="107" t="s">
        <v>380</v>
      </c>
      <c r="C409" s="109"/>
      <c r="D409" s="181" t="s">
        <v>396</v>
      </c>
      <c r="E409" s="165"/>
      <c r="F409" s="203"/>
      <c r="G409" s="165"/>
    </row>
    <row r="410" spans="1:7" ht="15.75" thickBot="1" x14ac:dyDescent="0.3">
      <c r="A410" s="114"/>
      <c r="B410" s="110" t="s">
        <v>382</v>
      </c>
      <c r="C410" s="109"/>
      <c r="D410" s="181"/>
      <c r="E410" s="165">
        <v>1080.8499999999999</v>
      </c>
      <c r="F410" s="203">
        <v>1145.7</v>
      </c>
      <c r="G410" s="165">
        <f>F410*1.06</f>
        <v>1214.442</v>
      </c>
    </row>
    <row r="411" spans="1:7" ht="15.75" thickBot="1" x14ac:dyDescent="0.3">
      <c r="A411" s="114"/>
      <c r="B411" s="106" t="s">
        <v>397</v>
      </c>
      <c r="C411" s="111"/>
      <c r="D411" s="181"/>
      <c r="E411" s="165">
        <v>720.56</v>
      </c>
      <c r="F411" s="203">
        <v>763.8</v>
      </c>
      <c r="G411" s="165">
        <f>F411*1.06</f>
        <v>809.62800000000004</v>
      </c>
    </row>
    <row r="412" spans="1:7" x14ac:dyDescent="0.25">
      <c r="A412" s="114"/>
      <c r="B412" s="107" t="s">
        <v>377</v>
      </c>
      <c r="C412" s="108"/>
      <c r="D412" s="181" t="s">
        <v>389</v>
      </c>
      <c r="E412" s="165"/>
      <c r="F412" s="203"/>
      <c r="G412" s="165">
        <f>F412*1.06</f>
        <v>0</v>
      </c>
    </row>
    <row r="413" spans="1:7" x14ac:dyDescent="0.25">
      <c r="A413" s="114"/>
      <c r="B413" s="107" t="s">
        <v>378</v>
      </c>
      <c r="C413" s="109"/>
      <c r="D413" s="181" t="s">
        <v>87</v>
      </c>
      <c r="E413" s="165">
        <v>3602.82</v>
      </c>
      <c r="F413" s="203">
        <v>3818.99</v>
      </c>
      <c r="G413" s="165">
        <f>F413*1.06</f>
        <v>4048.1293999999998</v>
      </c>
    </row>
    <row r="414" spans="1:7" x14ac:dyDescent="0.25">
      <c r="A414" s="114"/>
      <c r="B414" s="107" t="s">
        <v>380</v>
      </c>
      <c r="C414" s="109"/>
      <c r="D414" s="181"/>
      <c r="E414" s="165"/>
      <c r="F414" s="203"/>
      <c r="G414" s="165"/>
    </row>
    <row r="415" spans="1:7" ht="15.75" thickBot="1" x14ac:dyDescent="0.3">
      <c r="A415" s="114"/>
      <c r="B415" s="110" t="s">
        <v>382</v>
      </c>
      <c r="C415" s="109"/>
      <c r="D415" s="181"/>
      <c r="E415" s="165"/>
      <c r="F415" s="203"/>
      <c r="G415" s="165"/>
    </row>
    <row r="416" spans="1:7" ht="15.75" thickBot="1" x14ac:dyDescent="0.3">
      <c r="A416" s="114"/>
      <c r="B416" s="106" t="s">
        <v>398</v>
      </c>
      <c r="C416" s="111"/>
      <c r="D416" s="181"/>
      <c r="E416" s="165">
        <v>3602.82</v>
      </c>
      <c r="F416" s="203">
        <v>3818.99</v>
      </c>
      <c r="G416" s="165">
        <f>F416*1.06</f>
        <v>4048.1293999999998</v>
      </c>
    </row>
    <row r="417" spans="1:7" x14ac:dyDescent="0.25">
      <c r="A417" s="114"/>
      <c r="B417" s="107" t="s">
        <v>377</v>
      </c>
      <c r="C417" s="118"/>
      <c r="D417" s="181" t="s">
        <v>389</v>
      </c>
      <c r="E417" s="165"/>
      <c r="F417" s="203"/>
      <c r="G417" s="165">
        <f>F417*1.06</f>
        <v>0</v>
      </c>
    </row>
    <row r="418" spans="1:7" x14ac:dyDescent="0.25">
      <c r="A418" s="114"/>
      <c r="B418" s="107" t="s">
        <v>378</v>
      </c>
      <c r="C418" s="119"/>
      <c r="D418" s="181" t="s">
        <v>87</v>
      </c>
      <c r="E418" s="165">
        <v>720.56</v>
      </c>
      <c r="F418" s="203">
        <v>763.8</v>
      </c>
      <c r="G418" s="165">
        <f>F418*1.06</f>
        <v>809.62800000000004</v>
      </c>
    </row>
    <row r="419" spans="1:7" x14ac:dyDescent="0.25">
      <c r="A419" s="114"/>
      <c r="B419" s="107" t="s">
        <v>380</v>
      </c>
      <c r="C419" s="119"/>
      <c r="D419" s="188"/>
      <c r="E419" s="165">
        <v>108.09</v>
      </c>
      <c r="F419" s="203">
        <v>114.58</v>
      </c>
      <c r="G419" s="165">
        <f>F419*1.06</f>
        <v>121.45480000000001</v>
      </c>
    </row>
    <row r="420" spans="1:7" ht="15.75" thickBot="1" x14ac:dyDescent="0.3">
      <c r="A420" s="114"/>
      <c r="B420" s="110" t="s">
        <v>382</v>
      </c>
      <c r="C420" s="119"/>
      <c r="D420" s="188"/>
      <c r="E420" s="165"/>
      <c r="F420" s="203"/>
      <c r="G420" s="165"/>
    </row>
    <row r="421" spans="1:7" ht="15.75" thickBot="1" x14ac:dyDescent="0.3">
      <c r="A421" s="114"/>
      <c r="B421" s="106" t="s">
        <v>399</v>
      </c>
      <c r="C421" s="120"/>
      <c r="D421" s="188"/>
      <c r="E421" s="165"/>
      <c r="F421" s="203"/>
      <c r="G421" s="165"/>
    </row>
    <row r="422" spans="1:7" x14ac:dyDescent="0.25">
      <c r="A422" s="114"/>
      <c r="B422" s="121" t="s">
        <v>400</v>
      </c>
      <c r="C422" s="118"/>
      <c r="D422" s="181" t="s">
        <v>389</v>
      </c>
      <c r="E422" s="165"/>
      <c r="F422" s="203"/>
      <c r="G422" s="165"/>
    </row>
    <row r="423" spans="1:7" x14ac:dyDescent="0.25">
      <c r="A423" s="114"/>
      <c r="B423" s="107" t="s">
        <v>377</v>
      </c>
      <c r="C423" s="119"/>
      <c r="D423" s="181" t="s">
        <v>87</v>
      </c>
      <c r="E423" s="165"/>
      <c r="F423" s="203"/>
      <c r="G423" s="165"/>
    </row>
    <row r="424" spans="1:7" x14ac:dyDescent="0.25">
      <c r="A424" s="114"/>
      <c r="B424" s="107" t="s">
        <v>378</v>
      </c>
      <c r="C424" s="109"/>
      <c r="D424" s="181"/>
      <c r="E424" s="165">
        <v>720.56</v>
      </c>
      <c r="F424" s="203">
        <v>763.8</v>
      </c>
      <c r="G424" s="165">
        <f>F424*1.06</f>
        <v>809.62800000000004</v>
      </c>
    </row>
    <row r="425" spans="1:7" x14ac:dyDescent="0.25">
      <c r="A425" s="114"/>
      <c r="B425" s="107" t="s">
        <v>380</v>
      </c>
      <c r="C425" s="109"/>
      <c r="D425" s="181"/>
      <c r="E425" s="165"/>
      <c r="F425" s="203"/>
      <c r="G425" s="165">
        <f>F425*1.06</f>
        <v>0</v>
      </c>
    </row>
    <row r="426" spans="1:7" ht="15.75" thickBot="1" x14ac:dyDescent="0.3">
      <c r="A426" s="114"/>
      <c r="B426" s="110" t="s">
        <v>382</v>
      </c>
      <c r="C426" s="109"/>
      <c r="D426" s="181"/>
      <c r="E426" s="165">
        <v>216.17</v>
      </c>
      <c r="F426" s="203">
        <v>229.14</v>
      </c>
      <c r="G426" s="165">
        <f>F426*1.06</f>
        <v>242.88839999999999</v>
      </c>
    </row>
    <row r="427" spans="1:7" ht="15.75" thickBot="1" x14ac:dyDescent="0.3">
      <c r="A427" s="114"/>
      <c r="B427" s="106" t="s">
        <v>401</v>
      </c>
      <c r="C427" s="111"/>
      <c r="D427" s="181"/>
      <c r="E427" s="165"/>
      <c r="F427" s="203"/>
      <c r="G427" s="165"/>
    </row>
    <row r="428" spans="1:7" x14ac:dyDescent="0.25">
      <c r="A428" s="114"/>
      <c r="B428" s="107" t="s">
        <v>377</v>
      </c>
      <c r="C428" s="108"/>
      <c r="D428" s="181" t="s">
        <v>402</v>
      </c>
      <c r="E428" s="165"/>
      <c r="F428" s="203"/>
      <c r="G428" s="165"/>
    </row>
    <row r="429" spans="1:7" x14ac:dyDescent="0.25">
      <c r="A429" s="114"/>
      <c r="B429" s="107" t="s">
        <v>378</v>
      </c>
      <c r="C429" s="109"/>
      <c r="D429" s="181" t="s">
        <v>87</v>
      </c>
      <c r="E429" s="165"/>
      <c r="F429" s="203"/>
      <c r="G429" s="165"/>
    </row>
    <row r="430" spans="1:7" x14ac:dyDescent="0.25">
      <c r="A430" s="114"/>
      <c r="B430" s="107" t="s">
        <v>380</v>
      </c>
      <c r="C430" s="109"/>
      <c r="D430" s="181"/>
      <c r="E430" s="165">
        <v>360.28</v>
      </c>
      <c r="F430" s="203">
        <v>381.9</v>
      </c>
      <c r="G430" s="165">
        <f>F430*1.06</f>
        <v>404.81400000000002</v>
      </c>
    </row>
    <row r="431" spans="1:7" ht="15.75" thickBot="1" x14ac:dyDescent="0.3">
      <c r="A431" s="114"/>
      <c r="B431" s="110" t="s">
        <v>382</v>
      </c>
      <c r="C431" s="109"/>
      <c r="D431" s="181"/>
      <c r="E431" s="165"/>
      <c r="F431" s="203"/>
      <c r="G431" s="165"/>
    </row>
    <row r="432" spans="1:7" ht="15.75" thickBot="1" x14ac:dyDescent="0.3">
      <c r="A432" s="114"/>
      <c r="B432" s="106" t="s">
        <v>403</v>
      </c>
      <c r="C432" s="111"/>
      <c r="D432" s="181"/>
      <c r="E432" s="165"/>
      <c r="F432" s="203"/>
      <c r="G432" s="165"/>
    </row>
    <row r="433" spans="1:7" x14ac:dyDescent="0.25">
      <c r="A433" s="114"/>
      <c r="B433" s="107" t="s">
        <v>377</v>
      </c>
      <c r="C433" s="108"/>
      <c r="D433" s="181"/>
      <c r="E433" s="165"/>
      <c r="F433" s="203"/>
      <c r="G433" s="165"/>
    </row>
    <row r="434" spans="1:7" x14ac:dyDescent="0.25">
      <c r="A434" s="114"/>
      <c r="B434" s="107" t="s">
        <v>378</v>
      </c>
      <c r="C434" s="109"/>
      <c r="D434" s="181"/>
      <c r="E434" s="165">
        <v>360.28</v>
      </c>
      <c r="F434" s="203">
        <v>381.9</v>
      </c>
      <c r="G434" s="165">
        <f>F434*1.06</f>
        <v>404.81400000000002</v>
      </c>
    </row>
    <row r="435" spans="1:7" x14ac:dyDescent="0.25">
      <c r="A435" s="114"/>
      <c r="B435" s="107" t="s">
        <v>380</v>
      </c>
      <c r="C435" s="109"/>
      <c r="D435" s="181"/>
      <c r="E435" s="165"/>
      <c r="F435" s="203"/>
      <c r="G435" s="165"/>
    </row>
    <row r="436" spans="1:7" ht="15.75" thickBot="1" x14ac:dyDescent="0.3">
      <c r="A436" s="114"/>
      <c r="B436" s="110" t="s">
        <v>382</v>
      </c>
      <c r="C436" s="109"/>
      <c r="D436" s="181"/>
      <c r="E436" s="165">
        <v>720.56</v>
      </c>
      <c r="F436" s="203">
        <v>763.8</v>
      </c>
      <c r="G436" s="165">
        <f>F436*1.06</f>
        <v>809.62800000000004</v>
      </c>
    </row>
    <row r="437" spans="1:7" ht="15.75" thickBot="1" x14ac:dyDescent="0.3">
      <c r="A437" s="114"/>
      <c r="B437" s="106" t="s">
        <v>404</v>
      </c>
      <c r="C437" s="111"/>
      <c r="D437" s="181"/>
      <c r="E437" s="165">
        <v>720.56</v>
      </c>
      <c r="F437" s="203">
        <v>763.8</v>
      </c>
      <c r="G437" s="165">
        <f>F437*1.06</f>
        <v>809.62800000000004</v>
      </c>
    </row>
    <row r="438" spans="1:7" ht="15.75" thickBot="1" x14ac:dyDescent="0.3">
      <c r="A438" s="114"/>
      <c r="B438" s="110"/>
      <c r="C438" s="108"/>
      <c r="D438" s="181"/>
      <c r="E438" s="36"/>
      <c r="F438" s="203"/>
      <c r="G438" s="165"/>
    </row>
    <row r="439" spans="1:7" ht="15.75" thickBot="1" x14ac:dyDescent="0.3">
      <c r="A439" s="114"/>
      <c r="B439" s="106" t="s">
        <v>405</v>
      </c>
      <c r="C439" s="111"/>
      <c r="D439" s="181"/>
      <c r="E439" s="36"/>
      <c r="F439" s="203"/>
      <c r="G439" s="165"/>
    </row>
    <row r="440" spans="1:7" x14ac:dyDescent="0.25">
      <c r="A440" s="114"/>
      <c r="B440" s="107" t="s">
        <v>377</v>
      </c>
      <c r="C440" s="108"/>
      <c r="D440" s="181"/>
      <c r="E440" s="36"/>
      <c r="F440" s="203"/>
      <c r="G440" s="165"/>
    </row>
    <row r="441" spans="1:7" x14ac:dyDescent="0.25">
      <c r="A441" s="114"/>
      <c r="B441" s="107" t="s">
        <v>378</v>
      </c>
      <c r="C441" s="109"/>
      <c r="D441" s="181"/>
      <c r="E441" s="165">
        <v>720.56</v>
      </c>
      <c r="F441" s="203">
        <v>763.8</v>
      </c>
      <c r="G441" s="165">
        <f>F441*1.06</f>
        <v>809.62800000000004</v>
      </c>
    </row>
    <row r="442" spans="1:7" x14ac:dyDescent="0.25">
      <c r="A442" s="114"/>
      <c r="B442" s="107" t="s">
        <v>380</v>
      </c>
      <c r="C442" s="109"/>
      <c r="D442" s="181"/>
      <c r="E442" s="165"/>
      <c r="F442" s="203"/>
      <c r="G442" s="165"/>
    </row>
    <row r="443" spans="1:7" ht="15.75" thickBot="1" x14ac:dyDescent="0.3">
      <c r="A443" s="114"/>
      <c r="B443" s="110" t="s">
        <v>382</v>
      </c>
      <c r="C443" s="109"/>
      <c r="D443" s="181"/>
      <c r="E443" s="165">
        <v>720.56</v>
      </c>
      <c r="F443" s="203">
        <v>763.8</v>
      </c>
      <c r="G443" s="165">
        <f>F443*1.06</f>
        <v>809.62800000000004</v>
      </c>
    </row>
    <row r="444" spans="1:7" ht="15.75" thickBot="1" x14ac:dyDescent="0.3">
      <c r="A444" s="114"/>
      <c r="B444" s="106" t="s">
        <v>406</v>
      </c>
      <c r="C444" s="111"/>
      <c r="D444" s="181"/>
      <c r="E444" s="165"/>
      <c r="F444" s="203"/>
      <c r="G444" s="165"/>
    </row>
    <row r="445" spans="1:7" x14ac:dyDescent="0.25">
      <c r="A445" s="114"/>
      <c r="B445" s="107" t="s">
        <v>377</v>
      </c>
      <c r="C445" s="108"/>
      <c r="D445" s="181"/>
      <c r="E445" s="165"/>
      <c r="F445" s="203"/>
      <c r="G445" s="165"/>
    </row>
    <row r="446" spans="1:7" x14ac:dyDescent="0.25">
      <c r="A446" s="114"/>
      <c r="B446" s="107" t="s">
        <v>378</v>
      </c>
      <c r="C446" s="109"/>
      <c r="D446" s="181"/>
      <c r="E446" s="165">
        <v>360.28</v>
      </c>
      <c r="F446" s="203">
        <v>381.9</v>
      </c>
      <c r="G446" s="165">
        <f>F446*1.06</f>
        <v>404.81400000000002</v>
      </c>
    </row>
    <row r="447" spans="1:7" x14ac:dyDescent="0.25">
      <c r="A447" s="114"/>
      <c r="B447" s="107" t="s">
        <v>380</v>
      </c>
      <c r="C447" s="109"/>
      <c r="D447" s="181"/>
      <c r="E447" s="165"/>
      <c r="F447" s="203"/>
      <c r="G447" s="165"/>
    </row>
    <row r="448" spans="1:7" ht="15.75" thickBot="1" x14ac:dyDescent="0.3">
      <c r="A448" s="114"/>
      <c r="B448" s="110" t="s">
        <v>382</v>
      </c>
      <c r="C448" s="109"/>
      <c r="D448" s="181"/>
      <c r="E448" s="165">
        <v>720.56</v>
      </c>
      <c r="F448" s="203">
        <v>763.8</v>
      </c>
      <c r="G448" s="165">
        <f>F448*1.06</f>
        <v>809.62800000000004</v>
      </c>
    </row>
    <row r="449" spans="1:7" ht="15.75" thickBot="1" x14ac:dyDescent="0.3">
      <c r="A449" s="114"/>
      <c r="B449" s="106" t="s">
        <v>407</v>
      </c>
      <c r="C449" s="111"/>
      <c r="D449" s="181"/>
      <c r="E449" s="165">
        <v>720.56</v>
      </c>
      <c r="F449" s="203">
        <v>763.8</v>
      </c>
      <c r="G449" s="165">
        <f>F449*1.06</f>
        <v>809.62800000000004</v>
      </c>
    </row>
    <row r="450" spans="1:7" x14ac:dyDescent="0.25">
      <c r="A450" s="114"/>
      <c r="B450" s="107" t="s">
        <v>377</v>
      </c>
      <c r="C450" s="108"/>
      <c r="D450" s="181"/>
      <c r="E450" s="165"/>
      <c r="F450" s="203"/>
      <c r="G450" s="165"/>
    </row>
    <row r="451" spans="1:7" x14ac:dyDescent="0.25">
      <c r="A451" s="114"/>
      <c r="B451" s="107" t="s">
        <v>378</v>
      </c>
      <c r="C451" s="109"/>
      <c r="D451" s="181"/>
      <c r="E451" s="165">
        <v>360.28</v>
      </c>
      <c r="F451" s="203">
        <v>381.9</v>
      </c>
      <c r="G451" s="165">
        <f>F451*1.06</f>
        <v>404.81400000000002</v>
      </c>
    </row>
    <row r="452" spans="1:7" x14ac:dyDescent="0.25">
      <c r="A452" s="114"/>
      <c r="B452" s="107" t="s">
        <v>380</v>
      </c>
      <c r="C452" s="109"/>
      <c r="D452" s="181"/>
      <c r="E452" s="165"/>
      <c r="F452" s="203"/>
      <c r="G452" s="165"/>
    </row>
    <row r="453" spans="1:7" ht="15.75" thickBot="1" x14ac:dyDescent="0.3">
      <c r="A453" s="114"/>
      <c r="B453" s="110" t="s">
        <v>382</v>
      </c>
      <c r="C453" s="109"/>
      <c r="D453" s="181"/>
      <c r="E453" s="165">
        <v>720.56</v>
      </c>
      <c r="F453" s="203">
        <v>763.8</v>
      </c>
      <c r="G453" s="165">
        <f>F453*1.06</f>
        <v>809.62800000000004</v>
      </c>
    </row>
    <row r="454" spans="1:7" ht="15.75" thickBot="1" x14ac:dyDescent="0.3">
      <c r="A454" s="114"/>
      <c r="B454" s="122" t="s">
        <v>408</v>
      </c>
      <c r="C454" s="111"/>
      <c r="D454" s="181"/>
      <c r="E454" s="165">
        <v>720.56</v>
      </c>
      <c r="F454" s="203">
        <v>763.8</v>
      </c>
      <c r="G454" s="165">
        <f>F454*1.06</f>
        <v>809.62800000000004</v>
      </c>
    </row>
    <row r="455" spans="1:7" x14ac:dyDescent="0.25">
      <c r="A455" s="114"/>
      <c r="B455" s="123"/>
      <c r="C455" s="124" t="s">
        <v>409</v>
      </c>
      <c r="D455" s="175"/>
      <c r="E455" s="36"/>
      <c r="F455" s="208"/>
      <c r="G455" s="165"/>
    </row>
    <row r="456" spans="1:7" x14ac:dyDescent="0.25">
      <c r="A456" s="114"/>
      <c r="B456" s="123"/>
      <c r="C456" s="125" t="s">
        <v>410</v>
      </c>
      <c r="D456" s="175"/>
      <c r="E456" s="36"/>
      <c r="F456" s="208"/>
      <c r="G456" s="165"/>
    </row>
    <row r="457" spans="1:7" x14ac:dyDescent="0.25">
      <c r="A457" s="114"/>
      <c r="B457" s="123"/>
      <c r="C457" s="125" t="s">
        <v>411</v>
      </c>
      <c r="D457" s="175"/>
      <c r="E457" s="36"/>
      <c r="F457" s="208"/>
      <c r="G457" s="165"/>
    </row>
    <row r="458" spans="1:7" x14ac:dyDescent="0.25">
      <c r="A458" s="114"/>
      <c r="B458" s="123"/>
      <c r="C458" s="125" t="s">
        <v>412</v>
      </c>
      <c r="D458" s="175"/>
      <c r="E458" s="36"/>
      <c r="F458" s="208"/>
      <c r="G458" s="165"/>
    </row>
    <row r="459" spans="1:7" ht="15.75" thickBot="1" x14ac:dyDescent="0.3">
      <c r="A459" s="114"/>
      <c r="B459" s="126"/>
      <c r="C459" s="125" t="s">
        <v>413</v>
      </c>
      <c r="D459" s="175"/>
      <c r="E459" s="36"/>
      <c r="F459" s="208"/>
      <c r="G459" s="165"/>
    </row>
    <row r="460" spans="1:7" ht="95.25" thickBot="1" x14ac:dyDescent="0.3">
      <c r="A460" s="114"/>
      <c r="B460" s="156" t="s">
        <v>414</v>
      </c>
      <c r="C460" s="127" t="s">
        <v>415</v>
      </c>
      <c r="D460" s="175"/>
      <c r="E460" s="36"/>
      <c r="F460" s="208"/>
      <c r="G460" s="165"/>
    </row>
    <row r="461" spans="1:7" x14ac:dyDescent="0.25">
      <c r="A461" s="114"/>
      <c r="B461" s="48" t="s">
        <v>416</v>
      </c>
      <c r="C461" s="157"/>
      <c r="D461" s="189"/>
      <c r="E461" s="36">
        <v>0</v>
      </c>
      <c r="F461" s="208"/>
      <c r="G461" s="165"/>
    </row>
    <row r="462" spans="1:7" ht="45" x14ac:dyDescent="0.25">
      <c r="A462" s="114"/>
      <c r="B462" s="51" t="s">
        <v>417</v>
      </c>
      <c r="C462" s="49"/>
      <c r="D462" s="177"/>
      <c r="E462" s="5" t="s">
        <v>48</v>
      </c>
      <c r="F462" s="204" t="s">
        <v>48</v>
      </c>
      <c r="G462" s="162" t="s">
        <v>578</v>
      </c>
    </row>
    <row r="463" spans="1:7" x14ac:dyDescent="0.25">
      <c r="A463" s="114"/>
      <c r="B463" s="51" t="s">
        <v>418</v>
      </c>
      <c r="C463" s="51"/>
      <c r="D463" s="181"/>
      <c r="E463" s="165">
        <v>2096.5</v>
      </c>
      <c r="F463" s="203">
        <v>2222.29</v>
      </c>
      <c r="G463" s="165">
        <f t="shared" ref="G463:G468" si="20">F463*1.06</f>
        <v>2355.6274000000003</v>
      </c>
    </row>
    <row r="464" spans="1:7" x14ac:dyDescent="0.25">
      <c r="A464" s="114"/>
      <c r="B464" s="51" t="s">
        <v>419</v>
      </c>
      <c r="C464" s="51"/>
      <c r="D464" s="181"/>
      <c r="E464" s="165">
        <v>2096.5</v>
      </c>
      <c r="F464" s="203">
        <v>2222.29</v>
      </c>
      <c r="G464" s="165">
        <f t="shared" si="20"/>
        <v>2355.6274000000003</v>
      </c>
    </row>
    <row r="465" spans="1:7" x14ac:dyDescent="0.25">
      <c r="A465" s="114"/>
      <c r="B465" s="51" t="s">
        <v>420</v>
      </c>
      <c r="C465" s="51"/>
      <c r="D465" s="181"/>
      <c r="E465" s="165">
        <v>2096.5</v>
      </c>
      <c r="F465" s="203">
        <v>2222.29</v>
      </c>
      <c r="G465" s="165">
        <f t="shared" si="20"/>
        <v>2355.6274000000003</v>
      </c>
    </row>
    <row r="466" spans="1:7" x14ac:dyDescent="0.25">
      <c r="A466" s="114"/>
      <c r="B466" s="51" t="s">
        <v>421</v>
      </c>
      <c r="C466" s="51"/>
      <c r="D466" s="181"/>
      <c r="E466" s="165">
        <v>2096.5</v>
      </c>
      <c r="F466" s="203">
        <v>2222.29</v>
      </c>
      <c r="G466" s="165">
        <f t="shared" si="20"/>
        <v>2355.6274000000003</v>
      </c>
    </row>
    <row r="467" spans="1:7" x14ac:dyDescent="0.25">
      <c r="A467" s="114"/>
      <c r="B467" s="51" t="s">
        <v>422</v>
      </c>
      <c r="C467" s="51"/>
      <c r="D467" s="181"/>
      <c r="E467" s="165">
        <v>2096.5</v>
      </c>
      <c r="F467" s="203">
        <v>2222.29</v>
      </c>
      <c r="G467" s="165">
        <f t="shared" si="20"/>
        <v>2355.6274000000003</v>
      </c>
    </row>
    <row r="468" spans="1:7" x14ac:dyDescent="0.25">
      <c r="A468" s="114"/>
      <c r="B468" s="14"/>
      <c r="C468" s="51"/>
      <c r="D468" s="181"/>
      <c r="E468" s="165">
        <v>2096.5</v>
      </c>
      <c r="F468" s="203">
        <v>2222.29</v>
      </c>
      <c r="G468" s="165">
        <f t="shared" si="20"/>
        <v>2355.6274000000003</v>
      </c>
    </row>
    <row r="469" spans="1:7" x14ac:dyDescent="0.25">
      <c r="A469" s="114"/>
      <c r="B469" s="14"/>
      <c r="C469" s="14"/>
      <c r="D469" s="171"/>
      <c r="E469" s="36"/>
      <c r="F469" s="208"/>
      <c r="G469" s="165"/>
    </row>
    <row r="470" spans="1:7" x14ac:dyDescent="0.25">
      <c r="A470" s="114"/>
      <c r="B470" s="14"/>
      <c r="C470" s="14"/>
      <c r="D470" s="171"/>
      <c r="E470" s="36"/>
      <c r="F470" s="208"/>
      <c r="G470" s="165"/>
    </row>
    <row r="471" spans="1:7" x14ac:dyDescent="0.25">
      <c r="A471" s="114"/>
      <c r="B471" s="15" t="s">
        <v>423</v>
      </c>
      <c r="C471" s="14"/>
      <c r="D471" s="171"/>
      <c r="E471" s="36"/>
      <c r="F471" s="208"/>
      <c r="G471" s="165"/>
    </row>
    <row r="472" spans="1:7" x14ac:dyDescent="0.25">
      <c r="A472" s="114"/>
      <c r="B472" s="51" t="s">
        <v>424</v>
      </c>
      <c r="C472" s="14"/>
      <c r="D472" s="171"/>
      <c r="E472" s="36"/>
      <c r="F472" s="208"/>
      <c r="G472" s="165"/>
    </row>
    <row r="473" spans="1:7" x14ac:dyDescent="0.25">
      <c r="A473" s="114"/>
      <c r="B473" s="51" t="s">
        <v>425</v>
      </c>
      <c r="C473" s="51"/>
      <c r="D473" s="181" t="s">
        <v>426</v>
      </c>
      <c r="G473" s="165"/>
    </row>
    <row r="474" spans="1:7" x14ac:dyDescent="0.25">
      <c r="A474" s="114"/>
      <c r="B474" s="51" t="s">
        <v>427</v>
      </c>
      <c r="C474" s="51"/>
      <c r="D474" s="181" t="s">
        <v>426</v>
      </c>
      <c r="G474" s="165"/>
    </row>
    <row r="475" spans="1:7" x14ac:dyDescent="0.25">
      <c r="A475" s="114"/>
      <c r="B475" s="51" t="s">
        <v>428</v>
      </c>
      <c r="C475" s="51"/>
      <c r="D475" s="181" t="s">
        <v>429</v>
      </c>
      <c r="G475" s="165"/>
    </row>
    <row r="476" spans="1:7" x14ac:dyDescent="0.25">
      <c r="A476" s="114"/>
      <c r="B476" s="51" t="s">
        <v>430</v>
      </c>
      <c r="C476" s="51"/>
      <c r="D476" s="181" t="s">
        <v>429</v>
      </c>
      <c r="G476" s="165"/>
    </row>
    <row r="477" spans="1:7" x14ac:dyDescent="0.25">
      <c r="A477" s="114"/>
      <c r="B477" s="51" t="s">
        <v>431</v>
      </c>
      <c r="C477" s="51"/>
      <c r="D477" s="181" t="s">
        <v>429</v>
      </c>
      <c r="G477" s="165"/>
    </row>
    <row r="478" spans="1:7" x14ac:dyDescent="0.25">
      <c r="A478" s="114"/>
      <c r="B478" s="51" t="s">
        <v>432</v>
      </c>
      <c r="C478" s="51"/>
      <c r="D478" s="181" t="s">
        <v>426</v>
      </c>
      <c r="G478" s="165"/>
    </row>
    <row r="479" spans="1:7" x14ac:dyDescent="0.25">
      <c r="A479" s="114"/>
      <c r="B479" s="51" t="s">
        <v>432</v>
      </c>
      <c r="C479" s="51"/>
      <c r="D479" s="181" t="s">
        <v>433</v>
      </c>
      <c r="G479" s="165"/>
    </row>
    <row r="480" spans="1:7" x14ac:dyDescent="0.25">
      <c r="A480" s="114"/>
      <c r="B480" s="51" t="s">
        <v>434</v>
      </c>
      <c r="C480" s="51"/>
      <c r="D480" s="181" t="s">
        <v>435</v>
      </c>
      <c r="G480" s="165"/>
    </row>
    <row r="481" spans="1:7" x14ac:dyDescent="0.25">
      <c r="A481" s="114"/>
      <c r="B481" s="51" t="s">
        <v>436</v>
      </c>
      <c r="C481" s="51"/>
      <c r="D481" s="181" t="s">
        <v>429</v>
      </c>
      <c r="G481" s="165"/>
    </row>
    <row r="482" spans="1:7" x14ac:dyDescent="0.25">
      <c r="A482" s="114"/>
      <c r="B482" s="51" t="s">
        <v>437</v>
      </c>
      <c r="C482" s="51"/>
      <c r="D482" s="181"/>
      <c r="G482" s="165"/>
    </row>
    <row r="483" spans="1:7" x14ac:dyDescent="0.25">
      <c r="A483" s="114"/>
      <c r="B483" s="51" t="s">
        <v>438</v>
      </c>
      <c r="C483" s="51"/>
      <c r="D483" s="181"/>
      <c r="G483" s="165"/>
    </row>
    <row r="484" spans="1:7" x14ac:dyDescent="0.25">
      <c r="A484" s="114"/>
      <c r="B484" s="51" t="s">
        <v>439</v>
      </c>
      <c r="C484" s="51"/>
      <c r="D484" s="181"/>
      <c r="G484" s="165"/>
    </row>
    <row r="485" spans="1:7" x14ac:dyDescent="0.25">
      <c r="A485" s="114"/>
      <c r="B485" s="51" t="s">
        <v>440</v>
      </c>
      <c r="C485" s="51"/>
      <c r="D485" s="181"/>
      <c r="G485" s="165"/>
    </row>
    <row r="486" spans="1:7" x14ac:dyDescent="0.25">
      <c r="A486" s="114">
        <v>13</v>
      </c>
      <c r="B486" s="51" t="s">
        <v>441</v>
      </c>
      <c r="C486" s="51"/>
      <c r="D486" s="181"/>
      <c r="G486" s="165"/>
    </row>
    <row r="487" spans="1:7" x14ac:dyDescent="0.25">
      <c r="A487" s="114">
        <v>14</v>
      </c>
      <c r="B487" s="51" t="s">
        <v>442</v>
      </c>
      <c r="C487" s="51"/>
      <c r="D487" s="181"/>
      <c r="G487" s="165"/>
    </row>
    <row r="488" spans="1:7" x14ac:dyDescent="0.25">
      <c r="A488" s="114"/>
      <c r="B488" s="51" t="s">
        <v>443</v>
      </c>
      <c r="C488" s="51"/>
      <c r="D488" s="181"/>
      <c r="G488" s="165"/>
    </row>
    <row r="489" spans="1:7" x14ac:dyDescent="0.25">
      <c r="A489" s="114"/>
      <c r="B489" s="51" t="s">
        <v>444</v>
      </c>
      <c r="C489" s="51"/>
      <c r="D489" s="181"/>
      <c r="G489" s="165"/>
    </row>
    <row r="490" spans="1:7" x14ac:dyDescent="0.25">
      <c r="A490" s="114"/>
      <c r="B490" s="51" t="s">
        <v>445</v>
      </c>
      <c r="C490" s="51"/>
      <c r="D490" s="181"/>
      <c r="G490" s="165"/>
    </row>
    <row r="491" spans="1:7" x14ac:dyDescent="0.25">
      <c r="A491" s="114"/>
      <c r="B491" s="51" t="s">
        <v>446</v>
      </c>
      <c r="C491" s="51"/>
      <c r="D491" s="181"/>
      <c r="G491" s="165"/>
    </row>
    <row r="492" spans="1:7" x14ac:dyDescent="0.25">
      <c r="A492" s="114"/>
      <c r="B492" s="51" t="s">
        <v>447</v>
      </c>
      <c r="C492" s="51"/>
      <c r="D492" s="181"/>
      <c r="G492" s="165"/>
    </row>
    <row r="493" spans="1:7" x14ac:dyDescent="0.25">
      <c r="A493" s="114"/>
      <c r="B493" s="51" t="s">
        <v>448</v>
      </c>
      <c r="C493" s="51"/>
      <c r="D493" s="181"/>
      <c r="G493" s="165"/>
    </row>
    <row r="494" spans="1:7" x14ac:dyDescent="0.25">
      <c r="A494" s="114"/>
      <c r="B494" s="51" t="s">
        <v>449</v>
      </c>
      <c r="C494" s="51"/>
      <c r="D494" s="181"/>
      <c r="G494" s="165"/>
    </row>
    <row r="495" spans="1:7" x14ac:dyDescent="0.25">
      <c r="A495" s="114">
        <v>15</v>
      </c>
      <c r="B495" s="51" t="s">
        <v>450</v>
      </c>
      <c r="C495" s="51"/>
      <c r="D495" s="181"/>
      <c r="G495" s="165"/>
    </row>
    <row r="496" spans="1:7" x14ac:dyDescent="0.25">
      <c r="A496" s="114">
        <v>16</v>
      </c>
      <c r="B496" s="51" t="s">
        <v>451</v>
      </c>
      <c r="C496" s="51"/>
      <c r="D496" s="181"/>
      <c r="G496" s="165"/>
    </row>
    <row r="497" spans="1:7" x14ac:dyDescent="0.25">
      <c r="A497" s="114">
        <v>17</v>
      </c>
      <c r="B497" s="51" t="s">
        <v>452</v>
      </c>
      <c r="C497" s="51"/>
      <c r="D497" s="181"/>
      <c r="G497" s="165"/>
    </row>
    <row r="498" spans="1:7" x14ac:dyDescent="0.25">
      <c r="A498" s="114">
        <v>18</v>
      </c>
      <c r="B498" s="51" t="s">
        <v>453</v>
      </c>
      <c r="C498" s="51"/>
      <c r="D498" s="181"/>
      <c r="G498" s="165"/>
    </row>
    <row r="499" spans="1:7" x14ac:dyDescent="0.25">
      <c r="A499" s="114">
        <v>19</v>
      </c>
      <c r="B499" s="51" t="s">
        <v>454</v>
      </c>
      <c r="C499" s="51"/>
      <c r="D499" s="181"/>
      <c r="G499" s="165"/>
    </row>
    <row r="500" spans="1:7" x14ac:dyDescent="0.25">
      <c r="A500" s="114">
        <v>20</v>
      </c>
      <c r="B500" s="51" t="s">
        <v>455</v>
      </c>
      <c r="C500" s="51"/>
      <c r="D500" s="181"/>
      <c r="G500" s="165"/>
    </row>
    <row r="501" spans="1:7" x14ac:dyDescent="0.25">
      <c r="A501" s="114">
        <v>21</v>
      </c>
      <c r="B501" s="51" t="s">
        <v>456</v>
      </c>
      <c r="C501" s="51"/>
      <c r="D501" s="181"/>
      <c r="G501" s="165"/>
    </row>
    <row r="502" spans="1:7" x14ac:dyDescent="0.25">
      <c r="A502" s="114">
        <v>22</v>
      </c>
      <c r="B502" s="51" t="s">
        <v>457</v>
      </c>
      <c r="C502" s="51"/>
      <c r="D502" s="181"/>
      <c r="G502" s="165"/>
    </row>
    <row r="503" spans="1:7" x14ac:dyDescent="0.25">
      <c r="A503" s="114">
        <v>23</v>
      </c>
      <c r="B503" s="51" t="s">
        <v>458</v>
      </c>
      <c r="C503" s="51"/>
      <c r="D503" s="181"/>
      <c r="G503" s="165"/>
    </row>
    <row r="504" spans="1:7" x14ac:dyDescent="0.25">
      <c r="A504" s="114">
        <v>24</v>
      </c>
      <c r="B504" s="51" t="s">
        <v>459</v>
      </c>
      <c r="C504" s="51"/>
      <c r="D504" s="181"/>
      <c r="G504" s="165"/>
    </row>
    <row r="505" spans="1:7" x14ac:dyDescent="0.25">
      <c r="A505" s="114">
        <v>25</v>
      </c>
      <c r="B505" s="51" t="s">
        <v>460</v>
      </c>
      <c r="C505" s="51"/>
      <c r="D505" s="181"/>
      <c r="G505" s="165"/>
    </row>
    <row r="506" spans="1:7" x14ac:dyDescent="0.25">
      <c r="A506" s="114">
        <v>26</v>
      </c>
      <c r="B506" s="51" t="s">
        <v>461</v>
      </c>
      <c r="C506" s="51"/>
      <c r="D506" s="181"/>
      <c r="G506" s="165"/>
    </row>
    <row r="507" spans="1:7" x14ac:dyDescent="0.25">
      <c r="A507" s="114">
        <v>27</v>
      </c>
      <c r="B507" s="51" t="s">
        <v>462</v>
      </c>
      <c r="C507" s="51"/>
      <c r="D507" s="181"/>
      <c r="G507" s="165"/>
    </row>
    <row r="508" spans="1:7" x14ac:dyDescent="0.25">
      <c r="A508" s="114">
        <v>28</v>
      </c>
      <c r="B508" s="51" t="s">
        <v>463</v>
      </c>
      <c r="C508" s="51"/>
      <c r="D508" s="181"/>
      <c r="G508" s="165"/>
    </row>
    <row r="509" spans="1:7" x14ac:dyDescent="0.25">
      <c r="A509" s="114">
        <v>29</v>
      </c>
      <c r="B509" s="51" t="s">
        <v>464</v>
      </c>
      <c r="C509" s="51"/>
      <c r="D509" s="181"/>
      <c r="G509" s="165"/>
    </row>
    <row r="510" spans="1:7" x14ac:dyDescent="0.25">
      <c r="A510" s="114">
        <v>30</v>
      </c>
      <c r="B510" s="51" t="s">
        <v>465</v>
      </c>
      <c r="C510" s="51"/>
      <c r="D510" s="181"/>
      <c r="G510" s="165"/>
    </row>
    <row r="511" spans="1:7" x14ac:dyDescent="0.25">
      <c r="A511" s="114">
        <v>31</v>
      </c>
      <c r="B511" s="51" t="s">
        <v>466</v>
      </c>
      <c r="C511" s="51"/>
      <c r="D511" s="181"/>
      <c r="G511" s="165"/>
    </row>
    <row r="512" spans="1:7" x14ac:dyDescent="0.25">
      <c r="A512" s="114">
        <v>32</v>
      </c>
      <c r="B512" s="128" t="s">
        <v>467</v>
      </c>
      <c r="C512" s="51"/>
      <c r="D512" s="181"/>
      <c r="G512" s="165"/>
    </row>
    <row r="513" spans="1:7" x14ac:dyDescent="0.25">
      <c r="A513" s="129">
        <v>33</v>
      </c>
      <c r="B513" s="51" t="s">
        <v>468</v>
      </c>
      <c r="C513" s="130"/>
      <c r="D513" s="128"/>
      <c r="G513" s="165"/>
    </row>
    <row r="514" spans="1:7" ht="15.75" thickBot="1" x14ac:dyDescent="0.3">
      <c r="A514" s="129">
        <v>34</v>
      </c>
      <c r="B514" s="131" t="s">
        <v>469</v>
      </c>
      <c r="C514" s="109"/>
      <c r="D514" s="181"/>
      <c r="G514" s="165"/>
    </row>
    <row r="515" spans="1:7" ht="15.75" thickBot="1" x14ac:dyDescent="0.3">
      <c r="A515" s="129">
        <v>35</v>
      </c>
      <c r="B515" s="158" t="s">
        <v>470</v>
      </c>
      <c r="C515" s="111"/>
      <c r="D515" s="181"/>
      <c r="G515" s="165"/>
    </row>
    <row r="516" spans="1:7" x14ac:dyDescent="0.25">
      <c r="A516" s="129">
        <v>36</v>
      </c>
      <c r="B516" s="48" t="s">
        <v>416</v>
      </c>
      <c r="C516" s="159"/>
      <c r="D516" s="190"/>
      <c r="G516" s="165"/>
    </row>
    <row r="517" spans="1:7" ht="45" x14ac:dyDescent="0.25">
      <c r="A517" s="114">
        <v>37</v>
      </c>
      <c r="B517" s="25" t="s">
        <v>471</v>
      </c>
      <c r="C517" s="49"/>
      <c r="D517" s="177"/>
      <c r="E517" s="5" t="s">
        <v>48</v>
      </c>
      <c r="F517" s="194" t="s">
        <v>3</v>
      </c>
      <c r="G517" s="162" t="s">
        <v>578</v>
      </c>
    </row>
    <row r="518" spans="1:7" x14ac:dyDescent="0.25">
      <c r="A518" s="114">
        <v>38</v>
      </c>
      <c r="B518" s="25"/>
      <c r="C518" s="15"/>
      <c r="D518" s="175"/>
      <c r="E518" s="165">
        <v>3144.74</v>
      </c>
      <c r="F518" s="203">
        <v>3333.43</v>
      </c>
      <c r="G518" s="165">
        <f>F518*1.06</f>
        <v>3533.4358000000002</v>
      </c>
    </row>
    <row r="519" spans="1:7" x14ac:dyDescent="0.25">
      <c r="A519" s="114">
        <v>39</v>
      </c>
      <c r="B519" s="25" t="s">
        <v>472</v>
      </c>
      <c r="C519" s="15" t="s">
        <v>473</v>
      </c>
      <c r="D519" s="175"/>
      <c r="E519" s="165"/>
      <c r="F519" s="203"/>
      <c r="G519" s="165"/>
    </row>
    <row r="520" spans="1:7" x14ac:dyDescent="0.25">
      <c r="A520" s="114">
        <v>40</v>
      </c>
      <c r="B520" s="25" t="s">
        <v>474</v>
      </c>
      <c r="C520" s="15"/>
      <c r="D520" s="175"/>
      <c r="E520" s="165">
        <v>1048.27</v>
      </c>
      <c r="F520" s="203">
        <v>1111.1600000000001</v>
      </c>
      <c r="G520" s="165">
        <f>F520*1.06</f>
        <v>1177.8296000000003</v>
      </c>
    </row>
    <row r="521" spans="1:7" x14ac:dyDescent="0.25">
      <c r="A521" s="114">
        <v>41</v>
      </c>
      <c r="B521" s="25" t="s">
        <v>475</v>
      </c>
      <c r="C521" s="15"/>
      <c r="D521" s="175"/>
      <c r="E521" s="165"/>
      <c r="F521" s="203"/>
      <c r="G521" s="165"/>
    </row>
    <row r="522" spans="1:7" x14ac:dyDescent="0.25">
      <c r="A522" s="114">
        <v>42</v>
      </c>
      <c r="B522" s="25"/>
      <c r="C522" s="15"/>
      <c r="D522" s="175"/>
      <c r="E522" s="165"/>
      <c r="F522" s="203"/>
      <c r="G522" s="165"/>
    </row>
    <row r="523" spans="1:7" x14ac:dyDescent="0.25">
      <c r="A523" s="114">
        <v>43</v>
      </c>
      <c r="B523" s="133"/>
      <c r="C523" s="15" t="s">
        <v>476</v>
      </c>
      <c r="D523" s="175"/>
      <c r="E523" s="165"/>
      <c r="F523" s="203"/>
      <c r="G523" s="165"/>
    </row>
    <row r="524" spans="1:7" x14ac:dyDescent="0.25">
      <c r="A524" s="114">
        <v>44</v>
      </c>
      <c r="B524" s="133"/>
      <c r="C524" s="15" t="s">
        <v>477</v>
      </c>
      <c r="D524" s="175"/>
      <c r="E524" s="165"/>
      <c r="F524" s="203"/>
      <c r="G524" s="165"/>
    </row>
    <row r="525" spans="1:7" x14ac:dyDescent="0.25">
      <c r="A525" s="114">
        <v>45</v>
      </c>
      <c r="B525" s="133"/>
      <c r="C525" s="15" t="s">
        <v>478</v>
      </c>
      <c r="D525" s="175"/>
      <c r="E525" s="165"/>
      <c r="F525" s="203"/>
      <c r="G525" s="165"/>
    </row>
    <row r="526" spans="1:7" x14ac:dyDescent="0.25">
      <c r="A526" s="114">
        <v>46</v>
      </c>
      <c r="B526" s="133" t="s">
        <v>479</v>
      </c>
      <c r="C526" s="15" t="s">
        <v>480</v>
      </c>
      <c r="D526" s="175"/>
      <c r="E526" s="165"/>
      <c r="F526" s="203"/>
      <c r="G526" s="165"/>
    </row>
    <row r="527" spans="1:7" ht="15.75" thickBot="1" x14ac:dyDescent="0.3">
      <c r="A527" s="134">
        <v>47</v>
      </c>
      <c r="B527" s="133" t="s">
        <v>481</v>
      </c>
      <c r="C527" s="15"/>
      <c r="D527" s="175"/>
      <c r="E527" s="165">
        <v>2096.1999999999998</v>
      </c>
      <c r="F527" s="203">
        <v>2222.29</v>
      </c>
      <c r="G527" s="165">
        <f>F527*1.06</f>
        <v>2355.6274000000003</v>
      </c>
    </row>
    <row r="528" spans="1:7" ht="15.75" thickBot="1" x14ac:dyDescent="0.3">
      <c r="A528" s="2"/>
      <c r="B528" s="135"/>
      <c r="C528" s="15"/>
      <c r="D528" s="175"/>
      <c r="E528" s="36"/>
      <c r="F528" s="203"/>
      <c r="G528" s="165"/>
    </row>
    <row r="529" spans="1:7" ht="50.25" thickBot="1" x14ac:dyDescent="0.3">
      <c r="A529" s="136" t="s">
        <v>482</v>
      </c>
      <c r="B529" s="135"/>
      <c r="C529" s="15" t="s">
        <v>483</v>
      </c>
      <c r="D529" s="191"/>
      <c r="E529" s="36"/>
      <c r="F529" s="203"/>
      <c r="G529" s="165"/>
    </row>
    <row r="530" spans="1:7" x14ac:dyDescent="0.25">
      <c r="A530" s="137"/>
      <c r="B530" s="135"/>
      <c r="C530" s="15" t="s">
        <v>484</v>
      </c>
      <c r="D530" s="175"/>
      <c r="E530" s="36"/>
      <c r="F530" s="203"/>
      <c r="G530" s="165"/>
    </row>
    <row r="531" spans="1:7" x14ac:dyDescent="0.25">
      <c r="A531" s="138"/>
      <c r="B531" s="135"/>
      <c r="C531" s="15" t="s">
        <v>485</v>
      </c>
      <c r="D531" s="175"/>
      <c r="E531" s="36"/>
      <c r="F531" s="203"/>
      <c r="G531" s="165"/>
    </row>
    <row r="532" spans="1:7" x14ac:dyDescent="0.25">
      <c r="A532" s="139">
        <v>10</v>
      </c>
      <c r="B532" s="140"/>
      <c r="C532" s="15" t="s">
        <v>486</v>
      </c>
      <c r="D532" s="175"/>
      <c r="E532" s="36"/>
      <c r="F532" s="203"/>
      <c r="G532" s="165"/>
    </row>
    <row r="533" spans="1:7" x14ac:dyDescent="0.25">
      <c r="A533" s="137"/>
      <c r="B533" s="141" t="s">
        <v>487</v>
      </c>
      <c r="C533" s="15" t="s">
        <v>488</v>
      </c>
      <c r="D533" s="175"/>
      <c r="E533" s="36"/>
      <c r="F533" s="203"/>
      <c r="G533" s="165"/>
    </row>
    <row r="534" spans="1:7" x14ac:dyDescent="0.25">
      <c r="A534" s="137"/>
      <c r="B534" s="140" t="s">
        <v>489</v>
      </c>
      <c r="C534" s="15"/>
      <c r="D534" s="175"/>
      <c r="E534" s="165">
        <v>3144.74</v>
      </c>
      <c r="F534" s="203">
        <v>3333.43</v>
      </c>
      <c r="G534" s="165">
        <f>F534*1.06</f>
        <v>3533.4358000000002</v>
      </c>
    </row>
    <row r="535" spans="1:7" x14ac:dyDescent="0.25">
      <c r="A535" s="137"/>
      <c r="B535" s="141" t="s">
        <v>490</v>
      </c>
      <c r="C535" s="15"/>
      <c r="D535" s="175"/>
      <c r="E535" s="165"/>
      <c r="F535" s="203"/>
      <c r="G535" s="165"/>
    </row>
    <row r="536" spans="1:7" x14ac:dyDescent="0.25">
      <c r="A536" s="137"/>
      <c r="B536" s="135" t="s">
        <v>491</v>
      </c>
      <c r="C536" s="15"/>
      <c r="D536" s="175"/>
      <c r="E536" s="165">
        <v>1048.27</v>
      </c>
      <c r="F536" s="203">
        <v>1111.1600000000001</v>
      </c>
      <c r="G536" s="165">
        <f>F536*1.06</f>
        <v>1177.8296000000003</v>
      </c>
    </row>
    <row r="537" spans="1:7" ht="15.75" thickBot="1" x14ac:dyDescent="0.3">
      <c r="A537" s="137"/>
      <c r="B537" s="142" t="s">
        <v>492</v>
      </c>
      <c r="C537" s="15"/>
      <c r="D537" s="175"/>
      <c r="E537" s="36"/>
      <c r="F537" s="208"/>
      <c r="G537" s="165"/>
    </row>
    <row r="538" spans="1:7" x14ac:dyDescent="0.25">
      <c r="A538" s="138"/>
      <c r="B538" s="143"/>
      <c r="C538" s="15"/>
      <c r="D538" s="175"/>
      <c r="E538" s="36"/>
      <c r="F538" s="208"/>
      <c r="G538" s="165"/>
    </row>
    <row r="539" spans="1:7" x14ac:dyDescent="0.25">
      <c r="A539" s="139">
        <v>12</v>
      </c>
      <c r="B539" s="144" t="s">
        <v>493</v>
      </c>
      <c r="C539" s="15"/>
      <c r="D539" s="175"/>
      <c r="E539" s="36"/>
      <c r="F539" s="208"/>
      <c r="G539" s="165"/>
    </row>
    <row r="540" spans="1:7" ht="15.75" thickBot="1" x14ac:dyDescent="0.3">
      <c r="A540" s="137"/>
      <c r="B540" s="144"/>
      <c r="C540" s="15"/>
      <c r="D540" s="175"/>
      <c r="E540" s="36"/>
      <c r="F540" s="208"/>
      <c r="G540" s="165"/>
    </row>
    <row r="541" spans="1:7" ht="15.75" thickBot="1" x14ac:dyDescent="0.3">
      <c r="A541" s="137"/>
      <c r="B541" s="145" t="s">
        <v>416</v>
      </c>
      <c r="C541" s="15"/>
      <c r="D541" s="175"/>
      <c r="E541" s="36"/>
      <c r="F541" s="208"/>
      <c r="G541" s="165"/>
    </row>
    <row r="542" spans="1:7" ht="30" x14ac:dyDescent="0.25">
      <c r="A542" s="137"/>
      <c r="B542" s="141" t="s">
        <v>494</v>
      </c>
      <c r="C542" s="49"/>
      <c r="D542" s="177"/>
      <c r="E542" s="6" t="s">
        <v>2</v>
      </c>
      <c r="F542" s="194" t="s">
        <v>3</v>
      </c>
      <c r="G542" s="162" t="s">
        <v>578</v>
      </c>
    </row>
    <row r="543" spans="1:7" x14ac:dyDescent="0.25">
      <c r="A543" s="137"/>
      <c r="B543" s="135"/>
      <c r="C543" s="15"/>
      <c r="D543" s="175"/>
      <c r="E543" s="165">
        <v>628.95000000000005</v>
      </c>
      <c r="F543" s="208">
        <f>E543*1.06</f>
        <v>666.68700000000013</v>
      </c>
      <c r="G543" s="165">
        <f>F543*1.06</f>
        <v>706.68822000000011</v>
      </c>
    </row>
    <row r="544" spans="1:7" ht="26.25" x14ac:dyDescent="0.25">
      <c r="A544" s="137"/>
      <c r="B544" s="135"/>
      <c r="C544" s="22" t="s">
        <v>495</v>
      </c>
      <c r="D544" s="185"/>
      <c r="E544" s="165"/>
      <c r="F544" s="208"/>
      <c r="G544" s="165"/>
    </row>
    <row r="545" spans="1:7" ht="26.25" x14ac:dyDescent="0.25">
      <c r="A545" s="138"/>
      <c r="B545" s="140"/>
      <c r="C545" s="22" t="s">
        <v>496</v>
      </c>
      <c r="D545" s="185"/>
      <c r="E545" s="165"/>
      <c r="F545" s="208"/>
      <c r="G545" s="165"/>
    </row>
    <row r="546" spans="1:7" x14ac:dyDescent="0.25">
      <c r="A546" s="139">
        <v>14</v>
      </c>
      <c r="B546" s="141" t="s">
        <v>497</v>
      </c>
      <c r="C546" s="22" t="s">
        <v>498</v>
      </c>
      <c r="D546" s="185"/>
      <c r="E546" s="165"/>
      <c r="F546" s="208"/>
      <c r="G546" s="165"/>
    </row>
    <row r="547" spans="1:7" x14ac:dyDescent="0.25">
      <c r="A547" s="138"/>
      <c r="B547" s="140"/>
      <c r="C547" s="15"/>
      <c r="D547" s="175"/>
      <c r="E547" s="165">
        <v>628.95000000000005</v>
      </c>
      <c r="F547" s="208">
        <f>E547*1.06</f>
        <v>666.68700000000013</v>
      </c>
      <c r="G547" s="165">
        <f>F547*1.06</f>
        <v>706.68822000000011</v>
      </c>
    </row>
    <row r="548" spans="1:7" x14ac:dyDescent="0.25">
      <c r="A548" s="139">
        <v>15</v>
      </c>
      <c r="B548" s="133" t="s">
        <v>499</v>
      </c>
      <c r="C548" s="15" t="s">
        <v>500</v>
      </c>
      <c r="D548" s="175"/>
      <c r="E548" s="165"/>
      <c r="F548" s="208"/>
      <c r="G548" s="165"/>
    </row>
    <row r="549" spans="1:7" x14ac:dyDescent="0.25">
      <c r="A549" s="146"/>
      <c r="B549" s="133" t="s">
        <v>501</v>
      </c>
      <c r="C549" s="15"/>
      <c r="D549" s="175"/>
      <c r="E549" s="165">
        <v>1048.27</v>
      </c>
      <c r="F549" s="208">
        <f>E549*1.06</f>
        <v>1111.1662000000001</v>
      </c>
      <c r="G549" s="165">
        <f>F549*1.06</f>
        <v>1177.8361720000003</v>
      </c>
    </row>
    <row r="550" spans="1:7" ht="15.75" thickBot="1" x14ac:dyDescent="0.3">
      <c r="A550" s="147"/>
      <c r="B550" s="25"/>
      <c r="C550" s="15"/>
      <c r="D550" s="175"/>
      <c r="E550" s="36"/>
      <c r="F550" s="208"/>
      <c r="G550" s="165"/>
    </row>
    <row r="551" spans="1:7" x14ac:dyDescent="0.25">
      <c r="A551" s="148"/>
      <c r="B551" s="25"/>
      <c r="C551" s="15" t="s">
        <v>502</v>
      </c>
      <c r="D551" s="175"/>
      <c r="E551" s="36"/>
      <c r="F551" s="208"/>
      <c r="G551" s="165"/>
    </row>
    <row r="552" spans="1:7" x14ac:dyDescent="0.25">
      <c r="A552" s="148"/>
      <c r="B552" s="25" t="s">
        <v>503</v>
      </c>
      <c r="C552" s="15" t="s">
        <v>504</v>
      </c>
      <c r="D552" s="175"/>
      <c r="E552" s="36"/>
      <c r="F552" s="208"/>
      <c r="G552" s="165"/>
    </row>
    <row r="553" spans="1:7" ht="15.75" thickBot="1" x14ac:dyDescent="0.3">
      <c r="A553" s="148"/>
      <c r="B553" s="25"/>
      <c r="C553" s="15"/>
      <c r="D553" s="175"/>
      <c r="E553" s="165">
        <v>1048.27</v>
      </c>
      <c r="F553" s="208">
        <f>E553*1.06</f>
        <v>1111.1662000000001</v>
      </c>
      <c r="G553" s="165">
        <f>F553*1.06</f>
        <v>1177.8361720000003</v>
      </c>
    </row>
    <row r="554" spans="1:7" ht="50.25" thickBot="1" x14ac:dyDescent="0.3">
      <c r="A554" s="149" t="s">
        <v>482</v>
      </c>
      <c r="B554" s="25"/>
      <c r="C554" s="15" t="s">
        <v>505</v>
      </c>
      <c r="D554" s="175"/>
      <c r="E554" s="36"/>
      <c r="F554" s="208"/>
      <c r="G554" s="165"/>
    </row>
    <row r="555" spans="1:7" x14ac:dyDescent="0.25">
      <c r="A555" s="150" t="s">
        <v>506</v>
      </c>
      <c r="B555" s="25"/>
      <c r="C555" s="15" t="s">
        <v>507</v>
      </c>
      <c r="D555" s="175"/>
      <c r="E555" s="36"/>
      <c r="F555" s="208"/>
      <c r="G555" s="165"/>
    </row>
    <row r="556" spans="1:7" x14ac:dyDescent="0.25">
      <c r="A556" s="146"/>
      <c r="B556" s="25" t="s">
        <v>508</v>
      </c>
      <c r="C556" s="15" t="s">
        <v>509</v>
      </c>
      <c r="D556" s="175"/>
      <c r="E556" s="36"/>
      <c r="F556" s="208"/>
      <c r="G556" s="165"/>
    </row>
    <row r="557" spans="1:7" ht="18" x14ac:dyDescent="0.25">
      <c r="A557" s="146"/>
      <c r="B557" s="160"/>
      <c r="C557" s="15"/>
      <c r="D557" s="175"/>
      <c r="E557" s="165">
        <v>501.66</v>
      </c>
      <c r="F557" s="208">
        <f>G557*1.06</f>
        <v>563.65499999999997</v>
      </c>
      <c r="G557" s="165">
        <v>531.75</v>
      </c>
    </row>
    <row r="558" spans="1:7" ht="18" x14ac:dyDescent="0.25">
      <c r="A558" s="151"/>
      <c r="B558" s="152" t="s">
        <v>510</v>
      </c>
      <c r="C558" s="160"/>
      <c r="D558" s="192"/>
      <c r="E558" s="36"/>
      <c r="F558" s="208"/>
      <c r="G558" s="165"/>
    </row>
    <row r="559" spans="1:7" x14ac:dyDescent="0.25">
      <c r="A559" s="150" t="s">
        <v>511</v>
      </c>
      <c r="B559" s="48" t="s">
        <v>416</v>
      </c>
      <c r="C559" s="15"/>
      <c r="D559" s="175"/>
      <c r="E559" s="36"/>
      <c r="F559" s="208"/>
      <c r="G559" s="165"/>
    </row>
    <row r="560" spans="1:7" ht="30" x14ac:dyDescent="0.25">
      <c r="A560" s="151"/>
      <c r="B560" s="25" t="s">
        <v>512</v>
      </c>
      <c r="C560" s="49"/>
      <c r="D560" s="177"/>
      <c r="E560" s="6" t="s">
        <v>2</v>
      </c>
      <c r="F560" s="194" t="s">
        <v>3</v>
      </c>
      <c r="G560" s="162" t="s">
        <v>578</v>
      </c>
    </row>
    <row r="561" spans="1:7" x14ac:dyDescent="0.25">
      <c r="A561" s="150" t="s">
        <v>513</v>
      </c>
      <c r="B561" s="25"/>
      <c r="C561" s="15"/>
      <c r="D561" s="175"/>
      <c r="E561" s="165">
        <v>1677.19</v>
      </c>
      <c r="F561" s="203">
        <f>E561*1.06</f>
        <v>1777.8214</v>
      </c>
      <c r="G561" s="165">
        <f>F561*1.06</f>
        <v>1884.4906840000001</v>
      </c>
    </row>
    <row r="562" spans="1:7" x14ac:dyDescent="0.25">
      <c r="A562" s="146"/>
      <c r="B562" s="25"/>
      <c r="C562" s="15" t="s">
        <v>514</v>
      </c>
      <c r="D562" s="175"/>
      <c r="E562" s="165"/>
      <c r="F562" s="203"/>
      <c r="G562" s="165"/>
    </row>
    <row r="563" spans="1:7" x14ac:dyDescent="0.25">
      <c r="A563" s="146"/>
      <c r="B563" s="25" t="s">
        <v>515</v>
      </c>
      <c r="C563" s="15" t="s">
        <v>516</v>
      </c>
      <c r="D563" s="175"/>
      <c r="E563" s="165"/>
      <c r="F563" s="203"/>
      <c r="G563" s="165"/>
    </row>
    <row r="564" spans="1:7" x14ac:dyDescent="0.25">
      <c r="A564" s="151"/>
      <c r="B564" s="25"/>
      <c r="C564" s="15"/>
      <c r="D564" s="175"/>
      <c r="E564" s="165">
        <v>1048.27</v>
      </c>
      <c r="F564" s="203">
        <f t="shared" ref="F564:F569" si="21">E564*1.06</f>
        <v>1111.1662000000001</v>
      </c>
      <c r="G564" s="165">
        <f>F564*1.06</f>
        <v>1177.8361720000003</v>
      </c>
    </row>
    <row r="565" spans="1:7" x14ac:dyDescent="0.25">
      <c r="A565" s="150" t="s">
        <v>517</v>
      </c>
      <c r="B565" s="25"/>
      <c r="C565" s="15" t="s">
        <v>518</v>
      </c>
      <c r="D565" s="175"/>
      <c r="E565" s="165"/>
      <c r="F565" s="203"/>
      <c r="G565" s="165"/>
    </row>
    <row r="566" spans="1:7" x14ac:dyDescent="0.25">
      <c r="A566" s="146"/>
      <c r="B566" s="25"/>
      <c r="C566" s="15" t="s">
        <v>519</v>
      </c>
      <c r="D566" s="175"/>
      <c r="E566" s="165"/>
      <c r="F566" s="203"/>
      <c r="G566" s="165"/>
    </row>
    <row r="567" spans="1:7" x14ac:dyDescent="0.25">
      <c r="A567" s="146"/>
      <c r="B567" s="25"/>
      <c r="C567" s="15" t="s">
        <v>520</v>
      </c>
      <c r="D567" s="175"/>
      <c r="E567" s="165"/>
      <c r="F567" s="203"/>
      <c r="G567" s="165"/>
    </row>
    <row r="568" spans="1:7" x14ac:dyDescent="0.25">
      <c r="A568" s="151"/>
      <c r="B568" s="25" t="s">
        <v>521</v>
      </c>
      <c r="C568" s="15" t="s">
        <v>522</v>
      </c>
      <c r="D568" s="175"/>
      <c r="E568" s="165"/>
      <c r="F568" s="203"/>
      <c r="G568" s="165"/>
    </row>
    <row r="569" spans="1:7" x14ac:dyDescent="0.25">
      <c r="A569" s="150" t="s">
        <v>523</v>
      </c>
      <c r="B569" s="25" t="s">
        <v>524</v>
      </c>
      <c r="C569" s="15"/>
      <c r="D569" s="175"/>
      <c r="E569" s="165">
        <v>1048.27</v>
      </c>
      <c r="F569" s="203">
        <f t="shared" si="21"/>
        <v>1111.1662000000001</v>
      </c>
      <c r="G569" s="165">
        <f>F569*1.06</f>
        <v>1177.8361720000003</v>
      </c>
    </row>
    <row r="570" spans="1:7" x14ac:dyDescent="0.25">
      <c r="A570" s="151"/>
      <c r="B570" s="25"/>
      <c r="C570" s="15"/>
      <c r="D570" s="175"/>
      <c r="E570" s="36"/>
      <c r="F570" s="203"/>
      <c r="G570" s="165"/>
    </row>
    <row r="571" spans="1:7" ht="15.75" thickBot="1" x14ac:dyDescent="0.3">
      <c r="A571" s="148"/>
      <c r="B571" s="25"/>
      <c r="C571" s="15" t="s">
        <v>525</v>
      </c>
      <c r="D571" s="175"/>
      <c r="E571" s="36"/>
      <c r="F571" s="203"/>
      <c r="G571" s="165"/>
    </row>
    <row r="572" spans="1:7" ht="50.25" thickBot="1" x14ac:dyDescent="0.3">
      <c r="A572" s="149" t="s">
        <v>482</v>
      </c>
      <c r="B572" s="25" t="s">
        <v>526</v>
      </c>
      <c r="C572" s="15" t="s">
        <v>527</v>
      </c>
      <c r="D572" s="175"/>
      <c r="E572" s="36"/>
      <c r="F572" s="203"/>
      <c r="G572" s="165"/>
    </row>
    <row r="573" spans="1:7" x14ac:dyDescent="0.25">
      <c r="A573" s="150" t="s">
        <v>528</v>
      </c>
      <c r="B573" s="25"/>
      <c r="C573" s="15"/>
      <c r="D573" s="175"/>
      <c r="E573" s="165">
        <v>691.84</v>
      </c>
      <c r="F573" s="203">
        <f>E573*1.06</f>
        <v>733.35040000000004</v>
      </c>
      <c r="G573" s="165">
        <f>F573*1.06</f>
        <v>777.35142400000007</v>
      </c>
    </row>
    <row r="574" spans="1:7" x14ac:dyDescent="0.25">
      <c r="A574" s="146"/>
      <c r="B574" s="25"/>
      <c r="C574" s="15" t="s">
        <v>529</v>
      </c>
      <c r="D574" s="175"/>
      <c r="E574" s="165"/>
      <c r="F574" s="203"/>
      <c r="G574" s="165"/>
    </row>
    <row r="575" spans="1:7" x14ac:dyDescent="0.25">
      <c r="A575" s="146"/>
      <c r="B575" s="25" t="s">
        <v>530</v>
      </c>
      <c r="C575" s="15" t="s">
        <v>531</v>
      </c>
      <c r="D575" s="175"/>
      <c r="E575" s="165"/>
      <c r="F575" s="203"/>
      <c r="G575" s="165"/>
    </row>
    <row r="576" spans="1:7" x14ac:dyDescent="0.25">
      <c r="A576" s="150" t="s">
        <v>532</v>
      </c>
      <c r="B576" s="25"/>
      <c r="C576" s="15"/>
      <c r="D576" s="175"/>
      <c r="E576" s="165">
        <v>1153.08</v>
      </c>
      <c r="F576" s="203">
        <f t="shared" ref="F576:F598" si="22">E576*1.06</f>
        <v>1222.2647999999999</v>
      </c>
      <c r="G576" s="165">
        <f>F576*1.06</f>
        <v>1295.600688</v>
      </c>
    </row>
    <row r="577" spans="1:7" x14ac:dyDescent="0.25">
      <c r="A577" s="146"/>
      <c r="B577" s="25"/>
      <c r="C577" s="15" t="s">
        <v>533</v>
      </c>
      <c r="D577" s="175"/>
      <c r="E577" s="165"/>
      <c r="F577" s="203"/>
      <c r="G577" s="165"/>
    </row>
    <row r="578" spans="1:7" x14ac:dyDescent="0.25">
      <c r="A578" s="146"/>
      <c r="B578" s="25" t="s">
        <v>534</v>
      </c>
      <c r="C578" s="15" t="s">
        <v>535</v>
      </c>
      <c r="D578" s="175"/>
      <c r="E578" s="165"/>
      <c r="F578" s="203"/>
      <c r="G578" s="165"/>
    </row>
    <row r="579" spans="1:7" x14ac:dyDescent="0.25">
      <c r="A579" s="146"/>
      <c r="B579" s="25"/>
      <c r="C579" s="15"/>
      <c r="D579" s="175"/>
      <c r="E579" s="165">
        <v>1048.27</v>
      </c>
      <c r="F579" s="203">
        <f t="shared" si="22"/>
        <v>1111.1662000000001</v>
      </c>
      <c r="G579" s="165">
        <f>F579*1.06</f>
        <v>1177.8361720000003</v>
      </c>
    </row>
    <row r="580" spans="1:7" x14ac:dyDescent="0.25">
      <c r="A580" s="151"/>
      <c r="B580" s="25" t="s">
        <v>536</v>
      </c>
      <c r="C580" s="15" t="s">
        <v>537</v>
      </c>
      <c r="D580" s="175"/>
      <c r="E580" s="165"/>
      <c r="F580" s="203"/>
      <c r="G580" s="165"/>
    </row>
    <row r="581" spans="1:7" x14ac:dyDescent="0.25">
      <c r="A581" s="150" t="s">
        <v>538</v>
      </c>
      <c r="B581" s="25"/>
      <c r="C581" s="15"/>
      <c r="D581" s="175"/>
      <c r="E581" s="165">
        <v>524.13</v>
      </c>
      <c r="F581" s="203"/>
      <c r="G581" s="165">
        <f>F581*1.06</f>
        <v>0</v>
      </c>
    </row>
    <row r="582" spans="1:7" x14ac:dyDescent="0.25">
      <c r="A582" s="146"/>
      <c r="B582" s="25" t="s">
        <v>539</v>
      </c>
      <c r="C582" s="15" t="s">
        <v>540</v>
      </c>
      <c r="D582" s="175"/>
      <c r="E582" s="165"/>
      <c r="F582" s="203"/>
      <c r="G582" s="165"/>
    </row>
    <row r="583" spans="1:7" x14ac:dyDescent="0.25">
      <c r="A583" s="146"/>
      <c r="B583" s="25"/>
      <c r="C583" s="15"/>
      <c r="D583" s="175"/>
      <c r="E583" s="165">
        <v>2096.5</v>
      </c>
      <c r="F583" s="203">
        <f t="shared" si="22"/>
        <v>2222.29</v>
      </c>
      <c r="G583" s="165">
        <f>F583*1.06</f>
        <v>2355.6274000000003</v>
      </c>
    </row>
    <row r="584" spans="1:7" x14ac:dyDescent="0.25">
      <c r="A584" s="151"/>
      <c r="B584" s="25" t="s">
        <v>541</v>
      </c>
      <c r="C584" s="15" t="s">
        <v>542</v>
      </c>
      <c r="D584" s="175"/>
      <c r="E584" s="36"/>
      <c r="F584" s="203"/>
      <c r="G584" s="165"/>
    </row>
    <row r="585" spans="1:7" x14ac:dyDescent="0.25">
      <c r="A585" s="150" t="s">
        <v>543</v>
      </c>
      <c r="B585" s="25"/>
      <c r="C585" s="15"/>
      <c r="D585" s="175"/>
      <c r="E585" s="165">
        <v>1048.27</v>
      </c>
      <c r="F585" s="203">
        <f t="shared" si="22"/>
        <v>1111.1662000000001</v>
      </c>
      <c r="G585" s="165">
        <f>F585*1.06</f>
        <v>1177.8361720000003</v>
      </c>
    </row>
    <row r="586" spans="1:7" x14ac:dyDescent="0.25">
      <c r="A586" s="146"/>
      <c r="B586" s="25"/>
      <c r="C586" s="15" t="s">
        <v>544</v>
      </c>
      <c r="D586" s="175"/>
      <c r="E586" s="165"/>
      <c r="F586" s="203"/>
      <c r="G586" s="165"/>
    </row>
    <row r="587" spans="1:7" x14ac:dyDescent="0.25">
      <c r="A587" s="151"/>
      <c r="B587" s="25" t="s">
        <v>545</v>
      </c>
      <c r="C587" s="15" t="s">
        <v>546</v>
      </c>
      <c r="D587" s="175"/>
      <c r="E587" s="165"/>
      <c r="F587" s="203"/>
      <c r="G587" s="165"/>
    </row>
    <row r="588" spans="1:7" x14ac:dyDescent="0.25">
      <c r="A588" s="150" t="s">
        <v>547</v>
      </c>
      <c r="B588" s="25"/>
      <c r="C588" s="15"/>
      <c r="D588" s="175"/>
      <c r="E588" s="165">
        <v>1048.27</v>
      </c>
      <c r="F588" s="203">
        <f t="shared" si="22"/>
        <v>1111.1662000000001</v>
      </c>
      <c r="G588" s="165">
        <f>F588*1.06</f>
        <v>1177.8361720000003</v>
      </c>
    </row>
    <row r="589" spans="1:7" x14ac:dyDescent="0.25">
      <c r="A589" s="146"/>
      <c r="B589" s="25"/>
      <c r="C589" s="15" t="s">
        <v>548</v>
      </c>
      <c r="D589" s="175"/>
      <c r="E589" s="165"/>
      <c r="F589" s="203"/>
      <c r="G589" s="165"/>
    </row>
    <row r="590" spans="1:7" x14ac:dyDescent="0.25">
      <c r="A590" s="151"/>
      <c r="B590" s="25" t="s">
        <v>549</v>
      </c>
      <c r="C590" s="15" t="s">
        <v>550</v>
      </c>
      <c r="D590" s="175"/>
      <c r="E590" s="165"/>
      <c r="F590" s="203"/>
      <c r="G590" s="165"/>
    </row>
    <row r="591" spans="1:7" x14ac:dyDescent="0.25">
      <c r="A591" s="150" t="s">
        <v>551</v>
      </c>
      <c r="B591" s="25"/>
      <c r="C591" s="15"/>
      <c r="D591" s="175"/>
      <c r="E591" s="165">
        <v>524.13</v>
      </c>
      <c r="F591" s="203">
        <f t="shared" si="22"/>
        <v>555.57780000000002</v>
      </c>
      <c r="G591" s="165">
        <f>F591*1.06</f>
        <v>588.9124680000001</v>
      </c>
    </row>
    <row r="592" spans="1:7" x14ac:dyDescent="0.25">
      <c r="A592" s="151"/>
      <c r="B592" s="25" t="s">
        <v>552</v>
      </c>
      <c r="C592" s="15" t="s">
        <v>553</v>
      </c>
      <c r="D592" s="175"/>
      <c r="E592" s="165"/>
      <c r="F592" s="203"/>
      <c r="G592" s="165"/>
    </row>
    <row r="593" spans="1:7" x14ac:dyDescent="0.25">
      <c r="A593" s="150" t="s">
        <v>554</v>
      </c>
      <c r="B593" s="25"/>
      <c r="C593" s="15"/>
      <c r="D593" s="175"/>
      <c r="E593" s="165">
        <v>419.29</v>
      </c>
      <c r="F593" s="203">
        <f t="shared" si="22"/>
        <v>444.44740000000002</v>
      </c>
      <c r="G593" s="165">
        <f>F593*1.06</f>
        <v>471.11424400000004</v>
      </c>
    </row>
    <row r="594" spans="1:7" x14ac:dyDescent="0.25">
      <c r="A594" s="151"/>
      <c r="B594" s="25" t="s">
        <v>555</v>
      </c>
      <c r="C594" s="15" t="s">
        <v>556</v>
      </c>
      <c r="D594" s="175"/>
      <c r="E594" s="165"/>
      <c r="F594" s="203"/>
      <c r="G594" s="165"/>
    </row>
    <row r="595" spans="1:7" x14ac:dyDescent="0.25">
      <c r="A595" s="150" t="s">
        <v>557</v>
      </c>
      <c r="B595" s="25" t="s">
        <v>558</v>
      </c>
      <c r="C595" s="15"/>
      <c r="D595" s="175"/>
      <c r="E595" s="165">
        <v>419.29</v>
      </c>
      <c r="F595" s="203">
        <f t="shared" si="22"/>
        <v>444.44740000000002</v>
      </c>
      <c r="G595" s="165">
        <f>F595*1.06</f>
        <v>471.11424400000004</v>
      </c>
    </row>
    <row r="596" spans="1:7" x14ac:dyDescent="0.25">
      <c r="A596" s="151"/>
      <c r="B596" s="25"/>
      <c r="C596" s="15"/>
      <c r="D596" s="175"/>
      <c r="E596" s="165"/>
      <c r="F596" s="203"/>
      <c r="G596" s="165"/>
    </row>
    <row r="597" spans="1:7" x14ac:dyDescent="0.25">
      <c r="A597" s="150" t="s">
        <v>559</v>
      </c>
      <c r="B597" s="25" t="s">
        <v>560</v>
      </c>
      <c r="C597" s="15" t="s">
        <v>561</v>
      </c>
      <c r="D597" s="175"/>
      <c r="E597" s="165"/>
      <c r="F597" s="203"/>
      <c r="G597" s="165"/>
    </row>
    <row r="598" spans="1:7" x14ac:dyDescent="0.25">
      <c r="A598" s="146"/>
      <c r="B598" s="25"/>
      <c r="C598" s="15"/>
      <c r="D598" s="175"/>
      <c r="E598" s="165">
        <v>2096.5</v>
      </c>
      <c r="F598" s="203">
        <f t="shared" si="22"/>
        <v>2222.29</v>
      </c>
      <c r="G598" s="165">
        <f>F598*1.06</f>
        <v>2355.6274000000003</v>
      </c>
    </row>
    <row r="599" spans="1:7" x14ac:dyDescent="0.25">
      <c r="A599" s="146"/>
      <c r="B599" s="25"/>
      <c r="C599" s="15" t="s">
        <v>562</v>
      </c>
      <c r="D599" s="175"/>
      <c r="E599" s="165"/>
      <c r="F599" s="203"/>
      <c r="G599" s="165"/>
    </row>
    <row r="600" spans="1:7" x14ac:dyDescent="0.25">
      <c r="A600" s="150" t="s">
        <v>563</v>
      </c>
      <c r="B600" s="25"/>
      <c r="C600" s="15" t="s">
        <v>564</v>
      </c>
      <c r="D600" s="175"/>
      <c r="E600" s="165"/>
      <c r="F600" s="203"/>
      <c r="G600" s="165"/>
    </row>
    <row r="601" spans="1:7" x14ac:dyDescent="0.25">
      <c r="A601" s="146"/>
      <c r="B601" s="25"/>
      <c r="C601" s="15" t="s">
        <v>565</v>
      </c>
      <c r="D601" s="175"/>
      <c r="E601" s="165"/>
      <c r="F601" s="203"/>
      <c r="G601" s="165"/>
    </row>
    <row r="602" spans="1:7" x14ac:dyDescent="0.25">
      <c r="A602" s="151"/>
      <c r="C602" s="15" t="s">
        <v>566</v>
      </c>
      <c r="D602" s="175"/>
      <c r="E602" s="165"/>
      <c r="F602" s="203"/>
      <c r="G602" s="165"/>
    </row>
    <row r="603" spans="1:7" x14ac:dyDescent="0.25">
      <c r="A603" s="150" t="s">
        <v>567</v>
      </c>
      <c r="B603" s="25" t="s">
        <v>568</v>
      </c>
      <c r="C603" s="15"/>
      <c r="D603" s="175"/>
      <c r="E603" s="165">
        <v>1777.82</v>
      </c>
      <c r="F603" s="203">
        <f t="shared" ref="F603" si="23">E603*1.06</f>
        <v>1884.4892</v>
      </c>
      <c r="G603" s="165">
        <f>F603*1.06</f>
        <v>1997.5585520000002</v>
      </c>
    </row>
    <row r="604" spans="1:7" x14ac:dyDescent="0.25">
      <c r="A604" s="151"/>
      <c r="B604" s="15"/>
      <c r="C604" s="15" t="s">
        <v>569</v>
      </c>
      <c r="D604" s="175"/>
      <c r="E604" s="36"/>
      <c r="F604" s="203"/>
      <c r="G604" s="165"/>
    </row>
    <row r="605" spans="1:7" x14ac:dyDescent="0.25">
      <c r="A605" s="150" t="s">
        <v>570</v>
      </c>
      <c r="B605" s="15"/>
      <c r="C605" s="15" t="s">
        <v>571</v>
      </c>
      <c r="D605" s="175"/>
      <c r="E605" s="36"/>
      <c r="F605" s="203"/>
      <c r="G605" s="165"/>
    </row>
    <row r="606" spans="1:7" x14ac:dyDescent="0.25">
      <c r="A606" s="151"/>
      <c r="B606" s="15"/>
      <c r="C606" s="15" t="s">
        <v>572</v>
      </c>
      <c r="D606" s="175"/>
      <c r="E606" s="36"/>
      <c r="F606" s="203"/>
      <c r="G606" s="165"/>
    </row>
    <row r="607" spans="1:7" x14ac:dyDescent="0.25">
      <c r="A607" s="150" t="s">
        <v>573</v>
      </c>
      <c r="B607" s="15"/>
      <c r="C607" s="15" t="s">
        <v>574</v>
      </c>
      <c r="D607" s="175"/>
      <c r="E607" s="36"/>
      <c r="F607" s="203"/>
      <c r="G607" s="165"/>
    </row>
    <row r="608" spans="1:7" x14ac:dyDescent="0.25">
      <c r="A608" s="146"/>
      <c r="B608" s="153" t="s">
        <v>46</v>
      </c>
      <c r="C608" s="15" t="s">
        <v>575</v>
      </c>
      <c r="D608" s="175"/>
      <c r="F608" s="203"/>
      <c r="G608" s="165"/>
    </row>
    <row r="609" spans="1:4" x14ac:dyDescent="0.25">
      <c r="A609" s="138"/>
      <c r="C609" s="3"/>
      <c r="D609" s="3"/>
    </row>
    <row r="610" spans="1:4" x14ac:dyDescent="0.25">
      <c r="A610" s="139" t="s">
        <v>576</v>
      </c>
    </row>
  </sheetData>
  <mergeCells count="10">
    <mergeCell ref="E303:F303"/>
    <mergeCell ref="B298:C298"/>
    <mergeCell ref="B322:C322"/>
    <mergeCell ref="B341:B343"/>
    <mergeCell ref="B2:D2"/>
    <mergeCell ref="C4:D4"/>
    <mergeCell ref="B263:C263"/>
    <mergeCell ref="B264:C264"/>
    <mergeCell ref="B279:B280"/>
    <mergeCell ref="C279:C280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Muzwandile M. Mphokane</dc:creator>
  <cp:lastModifiedBy>Mashilane Judas Sebopela</cp:lastModifiedBy>
  <dcterms:created xsi:type="dcterms:W3CDTF">2020-03-25T07:26:22Z</dcterms:created>
  <dcterms:modified xsi:type="dcterms:W3CDTF">2020-08-03T11:51:34Z</dcterms:modified>
</cp:coreProperties>
</file>